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827"/>
  <workbookPr/>
  <mc:AlternateContent xmlns:mc="http://schemas.openxmlformats.org/markup-compatibility/2006">
    <mc:Choice Requires="x15">
      <x15ac:absPath xmlns:x15ac="http://schemas.microsoft.com/office/spreadsheetml/2010/11/ac" url="J:\WEBDOMAINS\SOIF2\websites\rexputnamswimteam.org\public_html\files\meets\s11\"/>
    </mc:Choice>
  </mc:AlternateContent>
  <bookViews>
    <workbookView xWindow="0" yWindow="0" windowWidth="22725" windowHeight="11985" tabRatio="767" activeTab="1"/>
  </bookViews>
  <sheets>
    <sheet name="Girls DISTRICTS s11" sheetId="52" r:id="rId1"/>
    <sheet name="Boys DISTRICTS s11" sheetId="53" r:id="rId2"/>
    <sheet name="Girls Sandy s11" sheetId="54" r:id="rId3"/>
    <sheet name="Boys Sandy s11" sheetId="55" r:id="rId4"/>
    <sheet name="Girls La Salle 1-26 s11" sheetId="50" r:id="rId5"/>
    <sheet name="Boys La Salle 1-26 s11" sheetId="51" r:id="rId6"/>
    <sheet name="Girls St Helens s11 1-20" sheetId="48" r:id="rId7"/>
    <sheet name="Boys St Helens s11" sheetId="49" r:id="rId8"/>
    <sheet name="Girls Parkrose s11  1-13" sheetId="46" r:id="rId9"/>
    <sheet name="Boys Parkrose s11" sheetId="47" r:id="rId10"/>
    <sheet name="Girls Request s11" sheetId="44" r:id="rId11"/>
    <sheet name="Boys Request s11" sheetId="45" r:id="rId12"/>
    <sheet name="Girls Wilsonville s11" sheetId="42" r:id="rId13"/>
    <sheet name="Boys Wilsonville s11" sheetId="43" r:id="rId14"/>
    <sheet name="Order of Events" sheetId="8" r:id="rId15"/>
    <sheet name="Girls La Salle s11" sheetId="41" r:id="rId16"/>
    <sheet name="Boys La Salle s11" sheetId="40" r:id="rId17"/>
    <sheet name="Girls Silverton s11 NEW ORDER" sheetId="38" r:id="rId18"/>
    <sheet name="Boys Silverton s11 NEW ORDER" sheetId="37" r:id="rId19"/>
    <sheet name="Girls Silverton s11" sheetId="33" r:id="rId20"/>
    <sheet name="Putnam Swimming Roster 2017" sheetId="15" r:id="rId21"/>
  </sheets>
  <definedNames>
    <definedName name="_xlnm.Print_Area" localSheetId="1">'Boys DISTRICTS s11'!$A$1:$Y$31</definedName>
    <definedName name="_xlnm.Print_Area" localSheetId="5">'Boys La Salle 1-26 s11'!$A$1:$Y$31</definedName>
    <definedName name="_xlnm.Print_Area" localSheetId="16">'Boys La Salle s11'!$A$1:$Y$31</definedName>
    <definedName name="_xlnm.Print_Area" localSheetId="9">'Boys Parkrose s11'!$A$1:$Y$31</definedName>
    <definedName name="_xlnm.Print_Area" localSheetId="11">'Boys Request s11'!$A$1:$Y$31</definedName>
    <definedName name="_xlnm.Print_Area" localSheetId="3">'Boys Sandy s11'!$A$1:$Y$31</definedName>
    <definedName name="_xlnm.Print_Area" localSheetId="7">'Boys St Helens s11'!$A$1:$Y$31</definedName>
    <definedName name="_xlnm.Print_Area" localSheetId="13">'Boys Wilsonville s11'!$A$1:$Y$31</definedName>
    <definedName name="_xlnm.Print_Area" localSheetId="0">'Girls DISTRICTS s11'!$A$1:$Y$34</definedName>
    <definedName name="_xlnm.Print_Area" localSheetId="4">'Girls La Salle 1-26 s11'!$A$1:$Y$34</definedName>
    <definedName name="_xlnm.Print_Area" localSheetId="15">'Girls La Salle s11'!$A$1:$Y$34</definedName>
    <definedName name="_xlnm.Print_Area" localSheetId="8">'Girls Parkrose s11  1-13'!$A$1:$Y$34</definedName>
    <definedName name="_xlnm.Print_Area" localSheetId="10">'Girls Request s11'!$A$1:$Y$34</definedName>
    <definedName name="_xlnm.Print_Area" localSheetId="2">'Girls Sandy s11'!$A$1:$Y$34</definedName>
    <definedName name="_xlnm.Print_Area" localSheetId="19">'Girls Silverton s11'!$A$1:$AA$33</definedName>
    <definedName name="_xlnm.Print_Area" localSheetId="17">'Girls Silverton s11 NEW ORDER'!$A$1:$Z$33</definedName>
    <definedName name="_xlnm.Print_Area" localSheetId="6">'Girls St Helens s11 1-20'!$A$1:$Y$34</definedName>
    <definedName name="_xlnm.Print_Area" localSheetId="12">'Girls Wilsonville s11'!$A$1:$Y$34</definedName>
    <definedName name="_xlnm.Print_Area" localSheetId="14">'Order of Events'!$A$1:$N$46</definedName>
  </definedNames>
  <calcPr calcId="162913" concurrentCalc="0"/>
</workbook>
</file>

<file path=xl/calcChain.xml><?xml version="1.0" encoding="utf-8"?>
<calcChain xmlns="http://schemas.openxmlformats.org/spreadsheetml/2006/main">
  <c r="B5" i="55" l="1"/>
  <c r="B6" i="55"/>
  <c r="Y21" i="55"/>
  <c r="X21" i="55"/>
  <c r="W21" i="55"/>
  <c r="V21" i="55"/>
  <c r="U21" i="55"/>
  <c r="T21" i="55"/>
  <c r="S21" i="55"/>
  <c r="R21" i="55"/>
  <c r="Q21" i="55"/>
  <c r="L21" i="55"/>
  <c r="K21" i="55"/>
  <c r="J21" i="55"/>
  <c r="I21" i="55"/>
  <c r="H21" i="55"/>
  <c r="G21" i="55"/>
  <c r="F21" i="55"/>
  <c r="E21" i="55"/>
  <c r="P20" i="55"/>
  <c r="O20" i="55"/>
  <c r="B20" i="55"/>
  <c r="N20" i="55"/>
  <c r="A20" i="55"/>
  <c r="M20" i="55"/>
  <c r="P19" i="55"/>
  <c r="O19" i="55"/>
  <c r="B19" i="55"/>
  <c r="N19" i="55"/>
  <c r="A19" i="55"/>
  <c r="M19" i="55"/>
  <c r="P18" i="55"/>
  <c r="O18" i="55"/>
  <c r="B18" i="55"/>
  <c r="N18" i="55"/>
  <c r="A18" i="55"/>
  <c r="M18" i="55"/>
  <c r="P17" i="55"/>
  <c r="O17" i="55"/>
  <c r="B17" i="55"/>
  <c r="N17" i="55"/>
  <c r="A17" i="55"/>
  <c r="M17" i="55"/>
  <c r="P16" i="55"/>
  <c r="O16" i="55"/>
  <c r="B16" i="55"/>
  <c r="N16" i="55"/>
  <c r="A16" i="55"/>
  <c r="M16" i="55"/>
  <c r="P15" i="55"/>
  <c r="O15" i="55"/>
  <c r="B15" i="55"/>
  <c r="N15" i="55"/>
  <c r="A15" i="55"/>
  <c r="M15" i="55"/>
  <c r="P14" i="55"/>
  <c r="O14" i="55"/>
  <c r="B14" i="55"/>
  <c r="N14" i="55"/>
  <c r="A14" i="55"/>
  <c r="M14" i="55"/>
  <c r="P13" i="55"/>
  <c r="O13" i="55"/>
  <c r="B13" i="55"/>
  <c r="N13" i="55"/>
  <c r="A13" i="55"/>
  <c r="M13" i="55"/>
  <c r="P12" i="55"/>
  <c r="O12" i="55"/>
  <c r="B12" i="55"/>
  <c r="N12" i="55"/>
  <c r="A12" i="55"/>
  <c r="M12" i="55"/>
  <c r="P11" i="55"/>
  <c r="O11" i="55"/>
  <c r="B11" i="55"/>
  <c r="N11" i="55"/>
  <c r="A11" i="55"/>
  <c r="M11" i="55"/>
  <c r="P10" i="55"/>
  <c r="O10" i="55"/>
  <c r="B10" i="55"/>
  <c r="N10" i="55"/>
  <c r="A10" i="55"/>
  <c r="M10" i="55"/>
  <c r="P9" i="55"/>
  <c r="O9" i="55"/>
  <c r="B9" i="55"/>
  <c r="N9" i="55"/>
  <c r="A9" i="55"/>
  <c r="M9" i="55"/>
  <c r="P8" i="55"/>
  <c r="O8" i="55"/>
  <c r="B8" i="55"/>
  <c r="N8" i="55"/>
  <c r="A8" i="55"/>
  <c r="M8" i="55"/>
  <c r="P7" i="55"/>
  <c r="O7" i="55"/>
  <c r="B7" i="55"/>
  <c r="N7" i="55"/>
  <c r="A7" i="55"/>
  <c r="M7" i="55"/>
  <c r="P6" i="55"/>
  <c r="O6" i="55"/>
  <c r="N6" i="55"/>
  <c r="A6" i="55"/>
  <c r="M6" i="55"/>
  <c r="P5" i="55"/>
  <c r="O5" i="55"/>
  <c r="N5" i="55"/>
  <c r="A5" i="55"/>
  <c r="M5" i="55"/>
  <c r="P4" i="55"/>
  <c r="O4" i="55"/>
  <c r="B4" i="55"/>
  <c r="N4" i="55"/>
  <c r="A4" i="55"/>
  <c r="M4" i="55"/>
  <c r="X1" i="55"/>
  <c r="W1" i="55"/>
  <c r="M1" i="55"/>
  <c r="Y24" i="54"/>
  <c r="X24" i="54"/>
  <c r="W24" i="54"/>
  <c r="V24" i="54"/>
  <c r="U24" i="54"/>
  <c r="T24" i="54"/>
  <c r="S24" i="54"/>
  <c r="R24" i="54"/>
  <c r="Q24" i="54"/>
  <c r="L24" i="54"/>
  <c r="K24" i="54"/>
  <c r="J24" i="54"/>
  <c r="I24" i="54"/>
  <c r="H24" i="54"/>
  <c r="G24" i="54"/>
  <c r="F24" i="54"/>
  <c r="E24" i="54"/>
  <c r="P23" i="54"/>
  <c r="O23" i="54"/>
  <c r="B23" i="54"/>
  <c r="N23" i="54"/>
  <c r="A23" i="54"/>
  <c r="M23" i="54"/>
  <c r="P22" i="54"/>
  <c r="O22" i="54"/>
  <c r="B22" i="54"/>
  <c r="N22" i="54"/>
  <c r="A22" i="54"/>
  <c r="M22" i="54"/>
  <c r="P21" i="54"/>
  <c r="O21" i="54"/>
  <c r="B21" i="54"/>
  <c r="N21" i="54"/>
  <c r="A21" i="54"/>
  <c r="M21" i="54"/>
  <c r="P20" i="54"/>
  <c r="O20" i="54"/>
  <c r="B20" i="54"/>
  <c r="N20" i="54"/>
  <c r="A20" i="54"/>
  <c r="M20" i="54"/>
  <c r="P19" i="54"/>
  <c r="O19" i="54"/>
  <c r="B19" i="54"/>
  <c r="N19" i="54"/>
  <c r="A19" i="54"/>
  <c r="M19" i="54"/>
  <c r="P18" i="54"/>
  <c r="O18" i="54"/>
  <c r="B18" i="54"/>
  <c r="N18" i="54"/>
  <c r="A18" i="54"/>
  <c r="M18" i="54"/>
  <c r="P17" i="54"/>
  <c r="O17" i="54"/>
  <c r="B17" i="54"/>
  <c r="N17" i="54"/>
  <c r="A17" i="54"/>
  <c r="M17" i="54"/>
  <c r="P16" i="54"/>
  <c r="O16" i="54"/>
  <c r="B16" i="54"/>
  <c r="N16" i="54"/>
  <c r="A16" i="54"/>
  <c r="M16" i="54"/>
  <c r="P15" i="54"/>
  <c r="O15" i="54"/>
  <c r="B15" i="54"/>
  <c r="N15" i="54"/>
  <c r="A15" i="54"/>
  <c r="M15" i="54"/>
  <c r="P14" i="54"/>
  <c r="O14" i="54"/>
  <c r="B14" i="54"/>
  <c r="N14" i="54"/>
  <c r="A14" i="54"/>
  <c r="M14" i="54"/>
  <c r="P13" i="54"/>
  <c r="O13" i="54"/>
  <c r="B13" i="54"/>
  <c r="N13" i="54"/>
  <c r="A13" i="54"/>
  <c r="M13" i="54"/>
  <c r="P12" i="54"/>
  <c r="O12" i="54"/>
  <c r="B12" i="54"/>
  <c r="N12" i="54"/>
  <c r="A12" i="54"/>
  <c r="M12" i="54"/>
  <c r="P11" i="54"/>
  <c r="O11" i="54"/>
  <c r="B11" i="54"/>
  <c r="N11" i="54"/>
  <c r="A11" i="54"/>
  <c r="M11" i="54"/>
  <c r="P10" i="54"/>
  <c r="O10" i="54"/>
  <c r="B10" i="54"/>
  <c r="N10" i="54"/>
  <c r="A10" i="54"/>
  <c r="M10" i="54"/>
  <c r="P9" i="54"/>
  <c r="O9" i="54"/>
  <c r="B9" i="54"/>
  <c r="N9" i="54"/>
  <c r="A9" i="54"/>
  <c r="M9" i="54"/>
  <c r="P8" i="54"/>
  <c r="O8" i="54"/>
  <c r="B8" i="54"/>
  <c r="N8" i="54"/>
  <c r="A8" i="54"/>
  <c r="M8" i="54"/>
  <c r="P7" i="54"/>
  <c r="O7" i="54"/>
  <c r="B7" i="54"/>
  <c r="N7" i="54"/>
  <c r="A7" i="54"/>
  <c r="M7" i="54"/>
  <c r="P6" i="54"/>
  <c r="O6" i="54"/>
  <c r="B6" i="54"/>
  <c r="N6" i="54"/>
  <c r="A6" i="54"/>
  <c r="M6" i="54"/>
  <c r="P5" i="54"/>
  <c r="O5" i="54"/>
  <c r="B5" i="54"/>
  <c r="N5" i="54"/>
  <c r="A5" i="54"/>
  <c r="M5" i="54"/>
  <c r="P4" i="54"/>
  <c r="O4" i="54"/>
  <c r="B4" i="54"/>
  <c r="N4" i="54"/>
  <c r="A4" i="54"/>
  <c r="M4" i="54"/>
  <c r="X1" i="54"/>
  <c r="W1" i="54"/>
  <c r="M1" i="54"/>
  <c r="Y21" i="53"/>
  <c r="X21" i="53"/>
  <c r="W21" i="53"/>
  <c r="V21" i="53"/>
  <c r="U21" i="53"/>
  <c r="T21" i="53"/>
  <c r="S21" i="53"/>
  <c r="R21" i="53"/>
  <c r="Q21" i="53"/>
  <c r="L21" i="53"/>
  <c r="K21" i="53"/>
  <c r="J21" i="53"/>
  <c r="I21" i="53"/>
  <c r="H21" i="53"/>
  <c r="G21" i="53"/>
  <c r="F21" i="53"/>
  <c r="E21" i="53"/>
  <c r="P20" i="53"/>
  <c r="O20" i="53"/>
  <c r="B20" i="53"/>
  <c r="N20" i="53"/>
  <c r="A20" i="53"/>
  <c r="M20" i="53"/>
  <c r="P19" i="53"/>
  <c r="O19" i="53"/>
  <c r="B19" i="53"/>
  <c r="N19" i="53"/>
  <c r="A19" i="53"/>
  <c r="M19" i="53"/>
  <c r="P18" i="53"/>
  <c r="O18" i="53"/>
  <c r="B18" i="53"/>
  <c r="N18" i="53"/>
  <c r="A18" i="53"/>
  <c r="M18" i="53"/>
  <c r="P17" i="53"/>
  <c r="O17" i="53"/>
  <c r="B17" i="53"/>
  <c r="N17" i="53"/>
  <c r="A17" i="53"/>
  <c r="M17" i="53"/>
  <c r="P16" i="53"/>
  <c r="O16" i="53"/>
  <c r="B16" i="53"/>
  <c r="N16" i="53"/>
  <c r="A16" i="53"/>
  <c r="M16" i="53"/>
  <c r="P15" i="53"/>
  <c r="O15" i="53"/>
  <c r="B15" i="53"/>
  <c r="N15" i="53"/>
  <c r="A15" i="53"/>
  <c r="M15" i="53"/>
  <c r="P14" i="53"/>
  <c r="O14" i="53"/>
  <c r="B14" i="53"/>
  <c r="N14" i="53"/>
  <c r="A14" i="53"/>
  <c r="M14" i="53"/>
  <c r="P13" i="53"/>
  <c r="O13" i="53"/>
  <c r="B13" i="53"/>
  <c r="N13" i="53"/>
  <c r="A13" i="53"/>
  <c r="M13" i="53"/>
  <c r="P12" i="53"/>
  <c r="O12" i="53"/>
  <c r="B12" i="53"/>
  <c r="N12" i="53"/>
  <c r="A12" i="53"/>
  <c r="M12" i="53"/>
  <c r="P11" i="53"/>
  <c r="O11" i="53"/>
  <c r="B11" i="53"/>
  <c r="N11" i="53"/>
  <c r="A11" i="53"/>
  <c r="M11" i="53"/>
  <c r="P10" i="53"/>
  <c r="O10" i="53"/>
  <c r="B10" i="53"/>
  <c r="N10" i="53"/>
  <c r="A10" i="53"/>
  <c r="M10" i="53"/>
  <c r="P9" i="53"/>
  <c r="O9" i="53"/>
  <c r="B9" i="53"/>
  <c r="N9" i="53"/>
  <c r="A9" i="53"/>
  <c r="M9" i="53"/>
  <c r="P8" i="53"/>
  <c r="O8" i="53"/>
  <c r="B8" i="53"/>
  <c r="N8" i="53"/>
  <c r="A8" i="53"/>
  <c r="M8" i="53"/>
  <c r="P7" i="53"/>
  <c r="O7" i="53"/>
  <c r="B7" i="53"/>
  <c r="N7" i="53"/>
  <c r="A7" i="53"/>
  <c r="M7" i="53"/>
  <c r="P6" i="53"/>
  <c r="O6" i="53"/>
  <c r="B6" i="53"/>
  <c r="N6" i="53"/>
  <c r="A6" i="53"/>
  <c r="M6" i="53"/>
  <c r="P5" i="53"/>
  <c r="O5" i="53"/>
  <c r="B5" i="53"/>
  <c r="N5" i="53"/>
  <c r="A5" i="53"/>
  <c r="M5" i="53"/>
  <c r="P4" i="53"/>
  <c r="O4" i="53"/>
  <c r="B4" i="53"/>
  <c r="N4" i="53"/>
  <c r="A4" i="53"/>
  <c r="M4" i="53"/>
  <c r="X1" i="53"/>
  <c r="W1" i="53"/>
  <c r="M1" i="53"/>
  <c r="Y24" i="52"/>
  <c r="X24" i="52"/>
  <c r="W24" i="52"/>
  <c r="V24" i="52"/>
  <c r="U24" i="52"/>
  <c r="T24" i="52"/>
  <c r="S24" i="52"/>
  <c r="R24" i="52"/>
  <c r="Q24" i="52"/>
  <c r="L24" i="52"/>
  <c r="K24" i="52"/>
  <c r="J24" i="52"/>
  <c r="I24" i="52"/>
  <c r="H24" i="52"/>
  <c r="G24" i="52"/>
  <c r="F24" i="52"/>
  <c r="E24" i="52"/>
  <c r="P23" i="52"/>
  <c r="O23" i="52"/>
  <c r="B23" i="52"/>
  <c r="N23" i="52"/>
  <c r="A23" i="52"/>
  <c r="M23" i="52"/>
  <c r="P22" i="52"/>
  <c r="O22" i="52"/>
  <c r="B22" i="52"/>
  <c r="N22" i="52"/>
  <c r="A22" i="52"/>
  <c r="M22" i="52"/>
  <c r="P21" i="52"/>
  <c r="O21" i="52"/>
  <c r="B21" i="52"/>
  <c r="N21" i="52"/>
  <c r="A21" i="52"/>
  <c r="M21" i="52"/>
  <c r="P20" i="52"/>
  <c r="O20" i="52"/>
  <c r="B20" i="52"/>
  <c r="N20" i="52"/>
  <c r="A20" i="52"/>
  <c r="M20" i="52"/>
  <c r="P19" i="52"/>
  <c r="O19" i="52"/>
  <c r="B19" i="52"/>
  <c r="N19" i="52"/>
  <c r="A19" i="52"/>
  <c r="M19" i="52"/>
  <c r="P18" i="52"/>
  <c r="O18" i="52"/>
  <c r="B18" i="52"/>
  <c r="N18" i="52"/>
  <c r="A18" i="52"/>
  <c r="M18" i="52"/>
  <c r="P17" i="52"/>
  <c r="O17" i="52"/>
  <c r="B17" i="52"/>
  <c r="N17" i="52"/>
  <c r="A17" i="52"/>
  <c r="M17" i="52"/>
  <c r="P16" i="52"/>
  <c r="O16" i="52"/>
  <c r="B16" i="52"/>
  <c r="N16" i="52"/>
  <c r="A16" i="52"/>
  <c r="M16" i="52"/>
  <c r="P15" i="52"/>
  <c r="O15" i="52"/>
  <c r="B15" i="52"/>
  <c r="N15" i="52"/>
  <c r="A15" i="52"/>
  <c r="M15" i="52"/>
  <c r="P14" i="52"/>
  <c r="O14" i="52"/>
  <c r="B14" i="52"/>
  <c r="N14" i="52"/>
  <c r="A14" i="52"/>
  <c r="M14" i="52"/>
  <c r="P13" i="52"/>
  <c r="O13" i="52"/>
  <c r="B13" i="52"/>
  <c r="N13" i="52"/>
  <c r="A13" i="52"/>
  <c r="M13" i="52"/>
  <c r="P12" i="52"/>
  <c r="O12" i="52"/>
  <c r="B12" i="52"/>
  <c r="N12" i="52"/>
  <c r="A12" i="52"/>
  <c r="M12" i="52"/>
  <c r="P11" i="52"/>
  <c r="O11" i="52"/>
  <c r="B11" i="52"/>
  <c r="N11" i="52"/>
  <c r="A11" i="52"/>
  <c r="M11" i="52"/>
  <c r="P10" i="52"/>
  <c r="O10" i="52"/>
  <c r="B10" i="52"/>
  <c r="N10" i="52"/>
  <c r="A10" i="52"/>
  <c r="M10" i="52"/>
  <c r="P9" i="52"/>
  <c r="O9" i="52"/>
  <c r="B9" i="52"/>
  <c r="N9" i="52"/>
  <c r="A9" i="52"/>
  <c r="M9" i="52"/>
  <c r="P8" i="52"/>
  <c r="O8" i="52"/>
  <c r="B8" i="52"/>
  <c r="N8" i="52"/>
  <c r="A8" i="52"/>
  <c r="M8" i="52"/>
  <c r="P7" i="52"/>
  <c r="O7" i="52"/>
  <c r="B7" i="52"/>
  <c r="N7" i="52"/>
  <c r="A7" i="52"/>
  <c r="M7" i="52"/>
  <c r="P6" i="52"/>
  <c r="O6" i="52"/>
  <c r="B6" i="52"/>
  <c r="N6" i="52"/>
  <c r="A6" i="52"/>
  <c r="M6" i="52"/>
  <c r="P5" i="52"/>
  <c r="O5" i="52"/>
  <c r="B5" i="52"/>
  <c r="N5" i="52"/>
  <c r="A5" i="52"/>
  <c r="M5" i="52"/>
  <c r="P4" i="52"/>
  <c r="O4" i="52"/>
  <c r="B4" i="52"/>
  <c r="N4" i="52"/>
  <c r="A4" i="52"/>
  <c r="M4" i="52"/>
  <c r="X1" i="52"/>
  <c r="W1" i="52"/>
  <c r="M1" i="52"/>
  <c r="N5" i="51"/>
  <c r="B5" i="51"/>
  <c r="B6" i="51"/>
  <c r="N6" i="51"/>
  <c r="Y21" i="51"/>
  <c r="X21" i="51"/>
  <c r="W21" i="51"/>
  <c r="V21" i="51"/>
  <c r="U21" i="51"/>
  <c r="T21" i="51"/>
  <c r="S21" i="51"/>
  <c r="R21" i="51"/>
  <c r="Q21" i="51"/>
  <c r="L21" i="51"/>
  <c r="K21" i="51"/>
  <c r="J21" i="51"/>
  <c r="I21" i="51"/>
  <c r="H21" i="51"/>
  <c r="G21" i="51"/>
  <c r="F21" i="51"/>
  <c r="E21" i="51"/>
  <c r="P20" i="51"/>
  <c r="O20" i="51"/>
  <c r="B20" i="51"/>
  <c r="N20" i="51"/>
  <c r="A20" i="51"/>
  <c r="M20" i="51"/>
  <c r="P19" i="51"/>
  <c r="O19" i="51"/>
  <c r="B19" i="51"/>
  <c r="N19" i="51"/>
  <c r="A19" i="51"/>
  <c r="M19" i="51"/>
  <c r="P18" i="51"/>
  <c r="O18" i="51"/>
  <c r="B18" i="51"/>
  <c r="N18" i="51"/>
  <c r="A18" i="51"/>
  <c r="M18" i="51"/>
  <c r="P17" i="51"/>
  <c r="O17" i="51"/>
  <c r="B17" i="51"/>
  <c r="N17" i="51"/>
  <c r="A17" i="51"/>
  <c r="M17" i="51"/>
  <c r="P16" i="51"/>
  <c r="O16" i="51"/>
  <c r="B16" i="51"/>
  <c r="N16" i="51"/>
  <c r="A16" i="51"/>
  <c r="M16" i="51"/>
  <c r="P15" i="51"/>
  <c r="O15" i="51"/>
  <c r="B15" i="51"/>
  <c r="N15" i="51"/>
  <c r="A15" i="51"/>
  <c r="M15" i="51"/>
  <c r="P14" i="51"/>
  <c r="O14" i="51"/>
  <c r="B14" i="51"/>
  <c r="N14" i="51"/>
  <c r="A14" i="51"/>
  <c r="M14" i="51"/>
  <c r="P13" i="51"/>
  <c r="O13" i="51"/>
  <c r="B13" i="51"/>
  <c r="N13" i="51"/>
  <c r="A13" i="51"/>
  <c r="M13" i="51"/>
  <c r="P12" i="51"/>
  <c r="O12" i="51"/>
  <c r="B12" i="51"/>
  <c r="N12" i="51"/>
  <c r="A12" i="51"/>
  <c r="M12" i="51"/>
  <c r="P11" i="51"/>
  <c r="O11" i="51"/>
  <c r="B11" i="51"/>
  <c r="N11" i="51"/>
  <c r="A11" i="51"/>
  <c r="M11" i="51"/>
  <c r="P10" i="51"/>
  <c r="O10" i="51"/>
  <c r="B10" i="51"/>
  <c r="N10" i="51"/>
  <c r="A10" i="51"/>
  <c r="M10" i="51"/>
  <c r="P9" i="51"/>
  <c r="O9" i="51"/>
  <c r="B9" i="51"/>
  <c r="N9" i="51"/>
  <c r="A9" i="51"/>
  <c r="M9" i="51"/>
  <c r="P8" i="51"/>
  <c r="O8" i="51"/>
  <c r="B8" i="51"/>
  <c r="N8" i="51"/>
  <c r="A8" i="51"/>
  <c r="M8" i="51"/>
  <c r="P7" i="51"/>
  <c r="O7" i="51"/>
  <c r="B7" i="51"/>
  <c r="N7" i="51"/>
  <c r="A7" i="51"/>
  <c r="M7" i="51"/>
  <c r="P6" i="51"/>
  <c r="O6" i="51"/>
  <c r="A6" i="51"/>
  <c r="M6" i="51"/>
  <c r="P5" i="51"/>
  <c r="O5" i="51"/>
  <c r="A5" i="51"/>
  <c r="M5" i="51"/>
  <c r="P4" i="51"/>
  <c r="O4" i="51"/>
  <c r="B4" i="51"/>
  <c r="N4" i="51"/>
  <c r="A4" i="51"/>
  <c r="M4" i="51"/>
  <c r="X1" i="51"/>
  <c r="W1" i="51"/>
  <c r="M1" i="51"/>
  <c r="Y24" i="50"/>
  <c r="X24" i="50"/>
  <c r="W24" i="50"/>
  <c r="V24" i="50"/>
  <c r="U24" i="50"/>
  <c r="T24" i="50"/>
  <c r="S24" i="50"/>
  <c r="R24" i="50"/>
  <c r="Q24" i="50"/>
  <c r="L24" i="50"/>
  <c r="K24" i="50"/>
  <c r="J24" i="50"/>
  <c r="I24" i="50"/>
  <c r="H24" i="50"/>
  <c r="G24" i="50"/>
  <c r="F24" i="50"/>
  <c r="E24" i="50"/>
  <c r="P23" i="50"/>
  <c r="O23" i="50"/>
  <c r="B23" i="50"/>
  <c r="N23" i="50"/>
  <c r="A23" i="50"/>
  <c r="M23" i="50"/>
  <c r="P22" i="50"/>
  <c r="O22" i="50"/>
  <c r="B22" i="50"/>
  <c r="N22" i="50"/>
  <c r="A22" i="50"/>
  <c r="M22" i="50"/>
  <c r="P21" i="50"/>
  <c r="O21" i="50"/>
  <c r="B21" i="50"/>
  <c r="N21" i="50"/>
  <c r="A21" i="50"/>
  <c r="M21" i="50"/>
  <c r="P20" i="50"/>
  <c r="O20" i="50"/>
  <c r="B20" i="50"/>
  <c r="N20" i="50"/>
  <c r="A20" i="50"/>
  <c r="M20" i="50"/>
  <c r="P19" i="50"/>
  <c r="O19" i="50"/>
  <c r="B19" i="50"/>
  <c r="N19" i="50"/>
  <c r="A19" i="50"/>
  <c r="M19" i="50"/>
  <c r="P18" i="50"/>
  <c r="O18" i="50"/>
  <c r="B18" i="50"/>
  <c r="N18" i="50"/>
  <c r="A18" i="50"/>
  <c r="M18" i="50"/>
  <c r="P17" i="50"/>
  <c r="O17" i="50"/>
  <c r="B17" i="50"/>
  <c r="N17" i="50"/>
  <c r="A17" i="50"/>
  <c r="M17" i="50"/>
  <c r="P16" i="50"/>
  <c r="O16" i="50"/>
  <c r="B16" i="50"/>
  <c r="N16" i="50"/>
  <c r="A16" i="50"/>
  <c r="M16" i="50"/>
  <c r="P15" i="50"/>
  <c r="O15" i="50"/>
  <c r="B15" i="50"/>
  <c r="N15" i="50"/>
  <c r="A15" i="50"/>
  <c r="M15" i="50"/>
  <c r="P14" i="50"/>
  <c r="O14" i="50"/>
  <c r="B14" i="50"/>
  <c r="N14" i="50"/>
  <c r="A14" i="50"/>
  <c r="M14" i="50"/>
  <c r="P13" i="50"/>
  <c r="O13" i="50"/>
  <c r="B13" i="50"/>
  <c r="N13" i="50"/>
  <c r="A13" i="50"/>
  <c r="M13" i="50"/>
  <c r="P12" i="50"/>
  <c r="O12" i="50"/>
  <c r="B12" i="50"/>
  <c r="N12" i="50"/>
  <c r="A12" i="50"/>
  <c r="M12" i="50"/>
  <c r="P11" i="50"/>
  <c r="O11" i="50"/>
  <c r="B11" i="50"/>
  <c r="N11" i="50"/>
  <c r="A11" i="50"/>
  <c r="M11" i="50"/>
  <c r="P10" i="50"/>
  <c r="O10" i="50"/>
  <c r="B10" i="50"/>
  <c r="N10" i="50"/>
  <c r="A10" i="50"/>
  <c r="M10" i="50"/>
  <c r="P9" i="50"/>
  <c r="O9" i="50"/>
  <c r="B9" i="50"/>
  <c r="N9" i="50"/>
  <c r="A9" i="50"/>
  <c r="M9" i="50"/>
  <c r="P8" i="50"/>
  <c r="O8" i="50"/>
  <c r="B8" i="50"/>
  <c r="N8" i="50"/>
  <c r="A8" i="50"/>
  <c r="M8" i="50"/>
  <c r="P7" i="50"/>
  <c r="O7" i="50"/>
  <c r="B7" i="50"/>
  <c r="N7" i="50"/>
  <c r="A7" i="50"/>
  <c r="M7" i="50"/>
  <c r="P6" i="50"/>
  <c r="O6" i="50"/>
  <c r="B6" i="50"/>
  <c r="N6" i="50"/>
  <c r="A6" i="50"/>
  <c r="M6" i="50"/>
  <c r="P5" i="50"/>
  <c r="O5" i="50"/>
  <c r="B5" i="50"/>
  <c r="N5" i="50"/>
  <c r="A5" i="50"/>
  <c r="M5" i="50"/>
  <c r="P4" i="50"/>
  <c r="O4" i="50"/>
  <c r="B4" i="50"/>
  <c r="N4" i="50"/>
  <c r="A4" i="50"/>
  <c r="M4" i="50"/>
  <c r="X1" i="50"/>
  <c r="W1" i="50"/>
  <c r="M1" i="50"/>
  <c r="X1" i="48"/>
  <c r="X1" i="46"/>
  <c r="Y21" i="49"/>
  <c r="X21" i="49"/>
  <c r="W21" i="49"/>
  <c r="V21" i="49"/>
  <c r="U21" i="49"/>
  <c r="T21" i="49"/>
  <c r="S21" i="49"/>
  <c r="R21" i="49"/>
  <c r="Q21" i="49"/>
  <c r="L21" i="49"/>
  <c r="K21" i="49"/>
  <c r="J21" i="49"/>
  <c r="I21" i="49"/>
  <c r="H21" i="49"/>
  <c r="G21" i="49"/>
  <c r="F21" i="49"/>
  <c r="E21" i="49"/>
  <c r="P20" i="49"/>
  <c r="O20" i="49"/>
  <c r="B20" i="49"/>
  <c r="N20" i="49"/>
  <c r="A20" i="49"/>
  <c r="M20" i="49"/>
  <c r="P19" i="49"/>
  <c r="O19" i="49"/>
  <c r="B19" i="49"/>
  <c r="N19" i="49"/>
  <c r="A19" i="49"/>
  <c r="M19" i="49"/>
  <c r="P18" i="49"/>
  <c r="O18" i="49"/>
  <c r="B18" i="49"/>
  <c r="N18" i="49"/>
  <c r="A18" i="49"/>
  <c r="M18" i="49"/>
  <c r="P17" i="49"/>
  <c r="O17" i="49"/>
  <c r="B17" i="49"/>
  <c r="N17" i="49"/>
  <c r="A17" i="49"/>
  <c r="M17" i="49"/>
  <c r="P16" i="49"/>
  <c r="O16" i="49"/>
  <c r="B16" i="49"/>
  <c r="N16" i="49"/>
  <c r="A16" i="49"/>
  <c r="M16" i="49"/>
  <c r="P15" i="49"/>
  <c r="O15" i="49"/>
  <c r="B15" i="49"/>
  <c r="N15" i="49"/>
  <c r="A15" i="49"/>
  <c r="M15" i="49"/>
  <c r="P14" i="49"/>
  <c r="O14" i="49"/>
  <c r="B14" i="49"/>
  <c r="N14" i="49"/>
  <c r="A14" i="49"/>
  <c r="M14" i="49"/>
  <c r="P13" i="49"/>
  <c r="O13" i="49"/>
  <c r="B13" i="49"/>
  <c r="N13" i="49"/>
  <c r="A13" i="49"/>
  <c r="M13" i="49"/>
  <c r="P12" i="49"/>
  <c r="O12" i="49"/>
  <c r="B12" i="49"/>
  <c r="N12" i="49"/>
  <c r="A12" i="49"/>
  <c r="M12" i="49"/>
  <c r="P11" i="49"/>
  <c r="O11" i="49"/>
  <c r="B11" i="49"/>
  <c r="N11" i="49"/>
  <c r="A11" i="49"/>
  <c r="M11" i="49"/>
  <c r="P10" i="49"/>
  <c r="O10" i="49"/>
  <c r="B10" i="49"/>
  <c r="N10" i="49"/>
  <c r="A10" i="49"/>
  <c r="M10" i="49"/>
  <c r="P9" i="49"/>
  <c r="O9" i="49"/>
  <c r="B9" i="49"/>
  <c r="N9" i="49"/>
  <c r="A9" i="49"/>
  <c r="M9" i="49"/>
  <c r="P8" i="49"/>
  <c r="O8" i="49"/>
  <c r="B8" i="49"/>
  <c r="N8" i="49"/>
  <c r="A8" i="49"/>
  <c r="M8" i="49"/>
  <c r="P7" i="49"/>
  <c r="O7" i="49"/>
  <c r="B7" i="49"/>
  <c r="N7" i="49"/>
  <c r="A7" i="49"/>
  <c r="M7" i="49"/>
  <c r="P6" i="49"/>
  <c r="O6" i="49"/>
  <c r="B6" i="49"/>
  <c r="N6" i="49"/>
  <c r="A6" i="49"/>
  <c r="M6" i="49"/>
  <c r="P5" i="49"/>
  <c r="O5" i="49"/>
  <c r="B5" i="49"/>
  <c r="N5" i="49"/>
  <c r="A5" i="49"/>
  <c r="M5" i="49"/>
  <c r="P4" i="49"/>
  <c r="O4" i="49"/>
  <c r="B4" i="49"/>
  <c r="N4" i="49"/>
  <c r="A4" i="49"/>
  <c r="M4" i="49"/>
  <c r="X1" i="49"/>
  <c r="W1" i="49"/>
  <c r="M1" i="49"/>
  <c r="X1" i="44"/>
  <c r="Y24" i="48"/>
  <c r="X24" i="48"/>
  <c r="W24" i="48"/>
  <c r="V24" i="48"/>
  <c r="U24" i="48"/>
  <c r="T24" i="48"/>
  <c r="S24" i="48"/>
  <c r="R24" i="48"/>
  <c r="Q24" i="48"/>
  <c r="L24" i="48"/>
  <c r="K24" i="48"/>
  <c r="J24" i="48"/>
  <c r="I24" i="48"/>
  <c r="H24" i="48"/>
  <c r="G24" i="48"/>
  <c r="F24" i="48"/>
  <c r="E24" i="48"/>
  <c r="P23" i="48"/>
  <c r="O23" i="48"/>
  <c r="B23" i="48"/>
  <c r="N23" i="48"/>
  <c r="A23" i="48"/>
  <c r="M23" i="48"/>
  <c r="P22" i="48"/>
  <c r="O22" i="48"/>
  <c r="B22" i="48"/>
  <c r="N22" i="48"/>
  <c r="A22" i="48"/>
  <c r="M22" i="48"/>
  <c r="P21" i="48"/>
  <c r="O21" i="48"/>
  <c r="B21" i="48"/>
  <c r="N21" i="48"/>
  <c r="A21" i="48"/>
  <c r="M21" i="48"/>
  <c r="P20" i="48"/>
  <c r="O20" i="48"/>
  <c r="B20" i="48"/>
  <c r="N20" i="48"/>
  <c r="A20" i="48"/>
  <c r="M20" i="48"/>
  <c r="P19" i="48"/>
  <c r="O19" i="48"/>
  <c r="B19" i="48"/>
  <c r="N19" i="48"/>
  <c r="A19" i="48"/>
  <c r="M19" i="48"/>
  <c r="P18" i="48"/>
  <c r="O18" i="48"/>
  <c r="B18" i="48"/>
  <c r="N18" i="48"/>
  <c r="A18" i="48"/>
  <c r="M18" i="48"/>
  <c r="P17" i="48"/>
  <c r="O17" i="48"/>
  <c r="B17" i="48"/>
  <c r="N17" i="48"/>
  <c r="A17" i="48"/>
  <c r="M17" i="48"/>
  <c r="P16" i="48"/>
  <c r="O16" i="48"/>
  <c r="B16" i="48"/>
  <c r="N16" i="48"/>
  <c r="A16" i="48"/>
  <c r="M16" i="48"/>
  <c r="P15" i="48"/>
  <c r="O15" i="48"/>
  <c r="B15" i="48"/>
  <c r="N15" i="48"/>
  <c r="A15" i="48"/>
  <c r="M15" i="48"/>
  <c r="P14" i="48"/>
  <c r="O14" i="48"/>
  <c r="B14" i="48"/>
  <c r="N14" i="48"/>
  <c r="A14" i="48"/>
  <c r="M14" i="48"/>
  <c r="P13" i="48"/>
  <c r="O13" i="48"/>
  <c r="B13" i="48"/>
  <c r="N13" i="48"/>
  <c r="A13" i="48"/>
  <c r="M13" i="48"/>
  <c r="P12" i="48"/>
  <c r="O12" i="48"/>
  <c r="B12" i="48"/>
  <c r="N12" i="48"/>
  <c r="A12" i="48"/>
  <c r="M12" i="48"/>
  <c r="P11" i="48"/>
  <c r="O11" i="48"/>
  <c r="B11" i="48"/>
  <c r="N11" i="48"/>
  <c r="A11" i="48"/>
  <c r="M11" i="48"/>
  <c r="P10" i="48"/>
  <c r="O10" i="48"/>
  <c r="B10" i="48"/>
  <c r="N10" i="48"/>
  <c r="A10" i="48"/>
  <c r="M10" i="48"/>
  <c r="P9" i="48"/>
  <c r="O9" i="48"/>
  <c r="B9" i="48"/>
  <c r="N9" i="48"/>
  <c r="A9" i="48"/>
  <c r="M9" i="48"/>
  <c r="P8" i="48"/>
  <c r="O8" i="48"/>
  <c r="B8" i="48"/>
  <c r="N8" i="48"/>
  <c r="A8" i="48"/>
  <c r="M8" i="48"/>
  <c r="P7" i="48"/>
  <c r="O7" i="48"/>
  <c r="B7" i="48"/>
  <c r="N7" i="48"/>
  <c r="A7" i="48"/>
  <c r="M7" i="48"/>
  <c r="P6" i="48"/>
  <c r="O6" i="48"/>
  <c r="B6" i="48"/>
  <c r="N6" i="48"/>
  <c r="A6" i="48"/>
  <c r="M6" i="48"/>
  <c r="P5" i="48"/>
  <c r="O5" i="48"/>
  <c r="B5" i="48"/>
  <c r="N5" i="48"/>
  <c r="A5" i="48"/>
  <c r="M5" i="48"/>
  <c r="P4" i="48"/>
  <c r="O4" i="48"/>
  <c r="B4" i="48"/>
  <c r="N4" i="48"/>
  <c r="A4" i="48"/>
  <c r="M4" i="48"/>
  <c r="W1" i="48"/>
  <c r="M1" i="48"/>
  <c r="Y21" i="47"/>
  <c r="X21" i="47"/>
  <c r="W21" i="47"/>
  <c r="V21" i="47"/>
  <c r="U21" i="47"/>
  <c r="T21" i="47"/>
  <c r="S21" i="47"/>
  <c r="R21" i="47"/>
  <c r="Q21" i="47"/>
  <c r="L21" i="47"/>
  <c r="K21" i="47"/>
  <c r="J21" i="47"/>
  <c r="I21" i="47"/>
  <c r="H21" i="47"/>
  <c r="G21" i="47"/>
  <c r="F21" i="47"/>
  <c r="E21" i="47"/>
  <c r="P20" i="47"/>
  <c r="O20" i="47"/>
  <c r="B20" i="47"/>
  <c r="N20" i="47"/>
  <c r="A20" i="47"/>
  <c r="M20" i="47"/>
  <c r="P19" i="47"/>
  <c r="O19" i="47"/>
  <c r="B19" i="47"/>
  <c r="N19" i="47"/>
  <c r="A19" i="47"/>
  <c r="M19" i="47"/>
  <c r="P18" i="47"/>
  <c r="O18" i="47"/>
  <c r="B18" i="47"/>
  <c r="N18" i="47"/>
  <c r="A18" i="47"/>
  <c r="M18" i="47"/>
  <c r="P17" i="47"/>
  <c r="O17" i="47"/>
  <c r="B17" i="47"/>
  <c r="N17" i="47"/>
  <c r="A17" i="47"/>
  <c r="M17" i="47"/>
  <c r="P16" i="47"/>
  <c r="O16" i="47"/>
  <c r="B16" i="47"/>
  <c r="N16" i="47"/>
  <c r="A16" i="47"/>
  <c r="M16" i="47"/>
  <c r="P15" i="47"/>
  <c r="O15" i="47"/>
  <c r="B15" i="47"/>
  <c r="N15" i="47"/>
  <c r="A15" i="47"/>
  <c r="M15" i="47"/>
  <c r="P14" i="47"/>
  <c r="O14" i="47"/>
  <c r="B14" i="47"/>
  <c r="N14" i="47"/>
  <c r="A14" i="47"/>
  <c r="M14" i="47"/>
  <c r="P13" i="47"/>
  <c r="O13" i="47"/>
  <c r="B13" i="47"/>
  <c r="N13" i="47"/>
  <c r="A13" i="47"/>
  <c r="M13" i="47"/>
  <c r="P12" i="47"/>
  <c r="O12" i="47"/>
  <c r="B12" i="47"/>
  <c r="N12" i="47"/>
  <c r="A12" i="47"/>
  <c r="M12" i="47"/>
  <c r="P11" i="47"/>
  <c r="O11" i="47"/>
  <c r="B11" i="47"/>
  <c r="N11" i="47"/>
  <c r="A11" i="47"/>
  <c r="M11" i="47"/>
  <c r="P10" i="47"/>
  <c r="O10" i="47"/>
  <c r="B10" i="47"/>
  <c r="N10" i="47"/>
  <c r="A10" i="47"/>
  <c r="M10" i="47"/>
  <c r="P9" i="47"/>
  <c r="O9" i="47"/>
  <c r="B9" i="47"/>
  <c r="N9" i="47"/>
  <c r="A9" i="47"/>
  <c r="M9" i="47"/>
  <c r="P8" i="47"/>
  <c r="O8" i="47"/>
  <c r="B8" i="47"/>
  <c r="N8" i="47"/>
  <c r="A8" i="47"/>
  <c r="M8" i="47"/>
  <c r="P7" i="47"/>
  <c r="O7" i="47"/>
  <c r="B7" i="47"/>
  <c r="N7" i="47"/>
  <c r="A7" i="47"/>
  <c r="M7" i="47"/>
  <c r="P6" i="47"/>
  <c r="O6" i="47"/>
  <c r="B6" i="47"/>
  <c r="N6" i="47"/>
  <c r="A6" i="47"/>
  <c r="M6" i="47"/>
  <c r="P5" i="47"/>
  <c r="O5" i="47"/>
  <c r="B5" i="47"/>
  <c r="N5" i="47"/>
  <c r="A5" i="47"/>
  <c r="M5" i="47"/>
  <c r="P4" i="47"/>
  <c r="O4" i="47"/>
  <c r="B4" i="47"/>
  <c r="N4" i="47"/>
  <c r="A4" i="47"/>
  <c r="M4" i="47"/>
  <c r="X1" i="47"/>
  <c r="W1" i="47"/>
  <c r="M1" i="47"/>
  <c r="Y24" i="46"/>
  <c r="X24" i="46"/>
  <c r="W24" i="46"/>
  <c r="V24" i="46"/>
  <c r="U24" i="46"/>
  <c r="T24" i="46"/>
  <c r="S24" i="46"/>
  <c r="R24" i="46"/>
  <c r="Q24" i="46"/>
  <c r="L24" i="46"/>
  <c r="K24" i="46"/>
  <c r="J24" i="46"/>
  <c r="I24" i="46"/>
  <c r="H24" i="46"/>
  <c r="G24" i="46"/>
  <c r="F24" i="46"/>
  <c r="E24" i="46"/>
  <c r="P23" i="46"/>
  <c r="O23" i="46"/>
  <c r="B23" i="46"/>
  <c r="N23" i="46"/>
  <c r="A23" i="46"/>
  <c r="M23" i="46"/>
  <c r="P22" i="46"/>
  <c r="O22" i="46"/>
  <c r="B22" i="46"/>
  <c r="N22" i="46"/>
  <c r="A22" i="46"/>
  <c r="M22" i="46"/>
  <c r="P21" i="46"/>
  <c r="O21" i="46"/>
  <c r="B21" i="46"/>
  <c r="N21" i="46"/>
  <c r="A21" i="46"/>
  <c r="M21" i="46"/>
  <c r="P20" i="46"/>
  <c r="O20" i="46"/>
  <c r="B20" i="46"/>
  <c r="N20" i="46"/>
  <c r="A20" i="46"/>
  <c r="M20" i="46"/>
  <c r="P19" i="46"/>
  <c r="O19" i="46"/>
  <c r="B19" i="46"/>
  <c r="N19" i="46"/>
  <c r="A19" i="46"/>
  <c r="M19" i="46"/>
  <c r="P18" i="46"/>
  <c r="O18" i="46"/>
  <c r="B18" i="46"/>
  <c r="N18" i="46"/>
  <c r="A18" i="46"/>
  <c r="M18" i="46"/>
  <c r="P17" i="46"/>
  <c r="O17" i="46"/>
  <c r="B17" i="46"/>
  <c r="N17" i="46"/>
  <c r="A17" i="46"/>
  <c r="M17" i="46"/>
  <c r="P16" i="46"/>
  <c r="O16" i="46"/>
  <c r="B16" i="46"/>
  <c r="N16" i="46"/>
  <c r="A16" i="46"/>
  <c r="M16" i="46"/>
  <c r="P15" i="46"/>
  <c r="O15" i="46"/>
  <c r="B15" i="46"/>
  <c r="N15" i="46"/>
  <c r="A15" i="46"/>
  <c r="M15" i="46"/>
  <c r="P14" i="46"/>
  <c r="O14" i="46"/>
  <c r="B14" i="46"/>
  <c r="N14" i="46"/>
  <c r="A14" i="46"/>
  <c r="M14" i="46"/>
  <c r="P13" i="46"/>
  <c r="O13" i="46"/>
  <c r="B13" i="46"/>
  <c r="N13" i="46"/>
  <c r="A13" i="46"/>
  <c r="M13" i="46"/>
  <c r="P12" i="46"/>
  <c r="O12" i="46"/>
  <c r="B12" i="46"/>
  <c r="N12" i="46"/>
  <c r="A12" i="46"/>
  <c r="M12" i="46"/>
  <c r="P11" i="46"/>
  <c r="O11" i="46"/>
  <c r="B11" i="46"/>
  <c r="N11" i="46"/>
  <c r="A11" i="46"/>
  <c r="M11" i="46"/>
  <c r="P10" i="46"/>
  <c r="O10" i="46"/>
  <c r="B10" i="46"/>
  <c r="N10" i="46"/>
  <c r="A10" i="46"/>
  <c r="M10" i="46"/>
  <c r="P9" i="46"/>
  <c r="O9" i="46"/>
  <c r="B9" i="46"/>
  <c r="N9" i="46"/>
  <c r="A9" i="46"/>
  <c r="M9" i="46"/>
  <c r="P8" i="46"/>
  <c r="O8" i="46"/>
  <c r="B8" i="46"/>
  <c r="N8" i="46"/>
  <c r="A8" i="46"/>
  <c r="M8" i="46"/>
  <c r="P7" i="46"/>
  <c r="O7" i="46"/>
  <c r="B7" i="46"/>
  <c r="N7" i="46"/>
  <c r="A7" i="46"/>
  <c r="M7" i="46"/>
  <c r="P6" i="46"/>
  <c r="O6" i="46"/>
  <c r="B6" i="46"/>
  <c r="N6" i="46"/>
  <c r="A6" i="46"/>
  <c r="M6" i="46"/>
  <c r="P5" i="46"/>
  <c r="O5" i="46"/>
  <c r="B5" i="46"/>
  <c r="N5" i="46"/>
  <c r="A5" i="46"/>
  <c r="M5" i="46"/>
  <c r="P4" i="46"/>
  <c r="O4" i="46"/>
  <c r="B4" i="46"/>
  <c r="N4" i="46"/>
  <c r="A4" i="46"/>
  <c r="M4" i="46"/>
  <c r="W1" i="46"/>
  <c r="M1" i="46"/>
  <c r="Y21" i="45"/>
  <c r="X21" i="45"/>
  <c r="W21" i="45"/>
  <c r="V21" i="45"/>
  <c r="U21" i="45"/>
  <c r="T21" i="45"/>
  <c r="S21" i="45"/>
  <c r="R21" i="45"/>
  <c r="Q21" i="45"/>
  <c r="L21" i="45"/>
  <c r="K21" i="45"/>
  <c r="J21" i="45"/>
  <c r="I21" i="45"/>
  <c r="H21" i="45"/>
  <c r="G21" i="45"/>
  <c r="F21" i="45"/>
  <c r="E21" i="45"/>
  <c r="P20" i="45"/>
  <c r="O20" i="45"/>
  <c r="B20" i="45"/>
  <c r="N20" i="45"/>
  <c r="A20" i="45"/>
  <c r="M20" i="45"/>
  <c r="P19" i="45"/>
  <c r="O19" i="45"/>
  <c r="B19" i="45"/>
  <c r="N19" i="45"/>
  <c r="A19" i="45"/>
  <c r="M19" i="45"/>
  <c r="P18" i="45"/>
  <c r="O18" i="45"/>
  <c r="B18" i="45"/>
  <c r="N18" i="45"/>
  <c r="A18" i="45"/>
  <c r="M18" i="45"/>
  <c r="P17" i="45"/>
  <c r="O17" i="45"/>
  <c r="B17" i="45"/>
  <c r="N17" i="45"/>
  <c r="A17" i="45"/>
  <c r="M17" i="45"/>
  <c r="P16" i="45"/>
  <c r="O16" i="45"/>
  <c r="B16" i="45"/>
  <c r="N16" i="45"/>
  <c r="A16" i="45"/>
  <c r="M16" i="45"/>
  <c r="P15" i="45"/>
  <c r="O15" i="45"/>
  <c r="B15" i="45"/>
  <c r="N15" i="45"/>
  <c r="A15" i="45"/>
  <c r="M15" i="45"/>
  <c r="P14" i="45"/>
  <c r="O14" i="45"/>
  <c r="B14" i="45"/>
  <c r="N14" i="45"/>
  <c r="A14" i="45"/>
  <c r="M14" i="45"/>
  <c r="P13" i="45"/>
  <c r="O13" i="45"/>
  <c r="B13" i="45"/>
  <c r="N13" i="45"/>
  <c r="A13" i="45"/>
  <c r="M13" i="45"/>
  <c r="P12" i="45"/>
  <c r="O12" i="45"/>
  <c r="B12" i="45"/>
  <c r="N12" i="45"/>
  <c r="A12" i="45"/>
  <c r="M12" i="45"/>
  <c r="P11" i="45"/>
  <c r="O11" i="45"/>
  <c r="B11" i="45"/>
  <c r="N11" i="45"/>
  <c r="A11" i="45"/>
  <c r="M11" i="45"/>
  <c r="P10" i="45"/>
  <c r="O10" i="45"/>
  <c r="B10" i="45"/>
  <c r="N10" i="45"/>
  <c r="A10" i="45"/>
  <c r="M10" i="45"/>
  <c r="P9" i="45"/>
  <c r="O9" i="45"/>
  <c r="B9" i="45"/>
  <c r="N9" i="45"/>
  <c r="A9" i="45"/>
  <c r="M9" i="45"/>
  <c r="P8" i="45"/>
  <c r="O8" i="45"/>
  <c r="B8" i="45"/>
  <c r="N8" i="45"/>
  <c r="A8" i="45"/>
  <c r="M8" i="45"/>
  <c r="P7" i="45"/>
  <c r="O7" i="45"/>
  <c r="B7" i="45"/>
  <c r="N7" i="45"/>
  <c r="A7" i="45"/>
  <c r="M7" i="45"/>
  <c r="P6" i="45"/>
  <c r="O6" i="45"/>
  <c r="B6" i="45"/>
  <c r="N6" i="45"/>
  <c r="A6" i="45"/>
  <c r="M6" i="45"/>
  <c r="P5" i="45"/>
  <c r="O5" i="45"/>
  <c r="B5" i="45"/>
  <c r="N5" i="45"/>
  <c r="A5" i="45"/>
  <c r="M5" i="45"/>
  <c r="P4" i="45"/>
  <c r="O4" i="45"/>
  <c r="B4" i="45"/>
  <c r="N4" i="45"/>
  <c r="A4" i="45"/>
  <c r="M4" i="45"/>
  <c r="X1" i="45"/>
  <c r="W1" i="45"/>
  <c r="M1" i="45"/>
  <c r="Y24" i="44"/>
  <c r="X24" i="44"/>
  <c r="W24" i="44"/>
  <c r="V24" i="44"/>
  <c r="U24" i="44"/>
  <c r="T24" i="44"/>
  <c r="S24" i="44"/>
  <c r="R24" i="44"/>
  <c r="Q24" i="44"/>
  <c r="L24" i="44"/>
  <c r="K24" i="44"/>
  <c r="J24" i="44"/>
  <c r="I24" i="44"/>
  <c r="H24" i="44"/>
  <c r="G24" i="44"/>
  <c r="F24" i="44"/>
  <c r="E24" i="44"/>
  <c r="P23" i="44"/>
  <c r="O23" i="44"/>
  <c r="B23" i="44"/>
  <c r="N23" i="44"/>
  <c r="A23" i="44"/>
  <c r="M23" i="44"/>
  <c r="P22" i="44"/>
  <c r="O22" i="44"/>
  <c r="B22" i="44"/>
  <c r="N22" i="44"/>
  <c r="A22" i="44"/>
  <c r="M22" i="44"/>
  <c r="P21" i="44"/>
  <c r="O21" i="44"/>
  <c r="B21" i="44"/>
  <c r="N21" i="44"/>
  <c r="A21" i="44"/>
  <c r="M21" i="44"/>
  <c r="P20" i="44"/>
  <c r="O20" i="44"/>
  <c r="B20" i="44"/>
  <c r="N20" i="44"/>
  <c r="A20" i="44"/>
  <c r="M20" i="44"/>
  <c r="P19" i="44"/>
  <c r="O19" i="44"/>
  <c r="B19" i="44"/>
  <c r="N19" i="44"/>
  <c r="A19" i="44"/>
  <c r="M19" i="44"/>
  <c r="P18" i="44"/>
  <c r="O18" i="44"/>
  <c r="B18" i="44"/>
  <c r="N18" i="44"/>
  <c r="A18" i="44"/>
  <c r="M18" i="44"/>
  <c r="P17" i="44"/>
  <c r="O17" i="44"/>
  <c r="B17" i="44"/>
  <c r="N17" i="44"/>
  <c r="A17" i="44"/>
  <c r="M17" i="44"/>
  <c r="P16" i="44"/>
  <c r="O16" i="44"/>
  <c r="B16" i="44"/>
  <c r="N16" i="44"/>
  <c r="A16" i="44"/>
  <c r="M16" i="44"/>
  <c r="P15" i="44"/>
  <c r="O15" i="44"/>
  <c r="B15" i="44"/>
  <c r="N15" i="44"/>
  <c r="A15" i="44"/>
  <c r="M15" i="44"/>
  <c r="P14" i="44"/>
  <c r="O14" i="44"/>
  <c r="B14" i="44"/>
  <c r="N14" i="44"/>
  <c r="A14" i="44"/>
  <c r="M14" i="44"/>
  <c r="P13" i="44"/>
  <c r="O13" i="44"/>
  <c r="B13" i="44"/>
  <c r="N13" i="44"/>
  <c r="A13" i="44"/>
  <c r="M13" i="44"/>
  <c r="P12" i="44"/>
  <c r="O12" i="44"/>
  <c r="B12" i="44"/>
  <c r="N12" i="44"/>
  <c r="A12" i="44"/>
  <c r="M12" i="44"/>
  <c r="P11" i="44"/>
  <c r="O11" i="44"/>
  <c r="B11" i="44"/>
  <c r="N11" i="44"/>
  <c r="A11" i="44"/>
  <c r="M11" i="44"/>
  <c r="P10" i="44"/>
  <c r="O10" i="44"/>
  <c r="B10" i="44"/>
  <c r="N10" i="44"/>
  <c r="A10" i="44"/>
  <c r="M10" i="44"/>
  <c r="P9" i="44"/>
  <c r="O9" i="44"/>
  <c r="B9" i="44"/>
  <c r="N9" i="44"/>
  <c r="A9" i="44"/>
  <c r="M9" i="44"/>
  <c r="P8" i="44"/>
  <c r="O8" i="44"/>
  <c r="B8" i="44"/>
  <c r="N8" i="44"/>
  <c r="A8" i="44"/>
  <c r="M8" i="44"/>
  <c r="P7" i="44"/>
  <c r="O7" i="44"/>
  <c r="B7" i="44"/>
  <c r="N7" i="44"/>
  <c r="A7" i="44"/>
  <c r="M7" i="44"/>
  <c r="P6" i="44"/>
  <c r="O6" i="44"/>
  <c r="B6" i="44"/>
  <c r="N6" i="44"/>
  <c r="A6" i="44"/>
  <c r="M6" i="44"/>
  <c r="P5" i="44"/>
  <c r="O5" i="44"/>
  <c r="B5" i="44"/>
  <c r="N5" i="44"/>
  <c r="A5" i="44"/>
  <c r="M5" i="44"/>
  <c r="P4" i="44"/>
  <c r="O4" i="44"/>
  <c r="B4" i="44"/>
  <c r="N4" i="44"/>
  <c r="A4" i="44"/>
  <c r="M4" i="44"/>
  <c r="W1" i="44"/>
  <c r="M1" i="44"/>
  <c r="K16" i="8"/>
  <c r="Y21" i="43"/>
  <c r="T21" i="43"/>
  <c r="E21" i="43"/>
  <c r="O16" i="42"/>
  <c r="X21" i="43"/>
  <c r="W21" i="43"/>
  <c r="V21" i="43"/>
  <c r="U21" i="43"/>
  <c r="S21" i="43"/>
  <c r="R21" i="43"/>
  <c r="Q21" i="43"/>
  <c r="L21" i="43"/>
  <c r="K21" i="43"/>
  <c r="J21" i="43"/>
  <c r="I21" i="43"/>
  <c r="H21" i="43"/>
  <c r="G21" i="43"/>
  <c r="F21" i="43"/>
  <c r="P20" i="43"/>
  <c r="O20" i="43"/>
  <c r="B20" i="43"/>
  <c r="N20" i="43"/>
  <c r="A20" i="43"/>
  <c r="M20" i="43"/>
  <c r="P19" i="43"/>
  <c r="O19" i="43"/>
  <c r="B19" i="43"/>
  <c r="N19" i="43"/>
  <c r="A19" i="43"/>
  <c r="M19" i="43"/>
  <c r="P18" i="43"/>
  <c r="O18" i="43"/>
  <c r="B18" i="43"/>
  <c r="N18" i="43"/>
  <c r="A18" i="43"/>
  <c r="M18" i="43"/>
  <c r="P17" i="43"/>
  <c r="O17" i="43"/>
  <c r="B17" i="43"/>
  <c r="N17" i="43"/>
  <c r="A17" i="43"/>
  <c r="M17" i="43"/>
  <c r="P16" i="43"/>
  <c r="O16" i="43"/>
  <c r="B16" i="43"/>
  <c r="N16" i="43"/>
  <c r="A16" i="43"/>
  <c r="M16" i="43"/>
  <c r="P15" i="43"/>
  <c r="O15" i="43"/>
  <c r="B15" i="43"/>
  <c r="N15" i="43"/>
  <c r="A15" i="43"/>
  <c r="M15" i="43"/>
  <c r="P14" i="43"/>
  <c r="O14" i="43"/>
  <c r="B14" i="43"/>
  <c r="N14" i="43"/>
  <c r="A14" i="43"/>
  <c r="M14" i="43"/>
  <c r="P13" i="43"/>
  <c r="O13" i="43"/>
  <c r="B13" i="43"/>
  <c r="N13" i="43"/>
  <c r="A13" i="43"/>
  <c r="M13" i="43"/>
  <c r="P12" i="43"/>
  <c r="O12" i="43"/>
  <c r="B12" i="43"/>
  <c r="N12" i="43"/>
  <c r="A12" i="43"/>
  <c r="M12" i="43"/>
  <c r="P11" i="43"/>
  <c r="O11" i="43"/>
  <c r="B11" i="43"/>
  <c r="N11" i="43"/>
  <c r="A11" i="43"/>
  <c r="M11" i="43"/>
  <c r="P10" i="43"/>
  <c r="O10" i="43"/>
  <c r="B10" i="43"/>
  <c r="N10" i="43"/>
  <c r="A10" i="43"/>
  <c r="M10" i="43"/>
  <c r="P9" i="43"/>
  <c r="O9" i="43"/>
  <c r="B9" i="43"/>
  <c r="N9" i="43"/>
  <c r="A9" i="43"/>
  <c r="M9" i="43"/>
  <c r="P8" i="43"/>
  <c r="O8" i="43"/>
  <c r="B8" i="43"/>
  <c r="N8" i="43"/>
  <c r="A8" i="43"/>
  <c r="M8" i="43"/>
  <c r="P7" i="43"/>
  <c r="O7" i="43"/>
  <c r="B7" i="43"/>
  <c r="N7" i="43"/>
  <c r="A7" i="43"/>
  <c r="M7" i="43"/>
  <c r="P6" i="43"/>
  <c r="O6" i="43"/>
  <c r="B6" i="43"/>
  <c r="N6" i="43"/>
  <c r="A6" i="43"/>
  <c r="M6" i="43"/>
  <c r="P5" i="43"/>
  <c r="O5" i="43"/>
  <c r="B5" i="43"/>
  <c r="N5" i="43"/>
  <c r="A5" i="43"/>
  <c r="M5" i="43"/>
  <c r="P4" i="43"/>
  <c r="O4" i="43"/>
  <c r="B4" i="43"/>
  <c r="N4" i="43"/>
  <c r="A4" i="43"/>
  <c r="M4" i="43"/>
  <c r="X1" i="43"/>
  <c r="W1" i="43"/>
  <c r="M1" i="43"/>
  <c r="Y24" i="42"/>
  <c r="X24" i="42"/>
  <c r="W24" i="42"/>
  <c r="V24" i="42"/>
  <c r="U24" i="42"/>
  <c r="T24" i="42"/>
  <c r="S24" i="42"/>
  <c r="R24" i="42"/>
  <c r="Q24" i="42"/>
  <c r="L24" i="42"/>
  <c r="K24" i="42"/>
  <c r="J24" i="42"/>
  <c r="I24" i="42"/>
  <c r="H24" i="42"/>
  <c r="G24" i="42"/>
  <c r="F24" i="42"/>
  <c r="E24" i="42"/>
  <c r="P23" i="42"/>
  <c r="O23" i="42"/>
  <c r="B23" i="42"/>
  <c r="N23" i="42"/>
  <c r="A23" i="42"/>
  <c r="M23" i="42"/>
  <c r="P22" i="42"/>
  <c r="O22" i="42"/>
  <c r="B22" i="42"/>
  <c r="N22" i="42"/>
  <c r="A22" i="42"/>
  <c r="M22" i="42"/>
  <c r="P21" i="42"/>
  <c r="O21" i="42"/>
  <c r="B21" i="42"/>
  <c r="N21" i="42"/>
  <c r="A21" i="42"/>
  <c r="M21" i="42"/>
  <c r="P20" i="42"/>
  <c r="O20" i="42"/>
  <c r="B20" i="42"/>
  <c r="N20" i="42"/>
  <c r="A20" i="42"/>
  <c r="M20" i="42"/>
  <c r="P19" i="42"/>
  <c r="O19" i="42"/>
  <c r="B19" i="42"/>
  <c r="N19" i="42"/>
  <c r="A19" i="42"/>
  <c r="M19" i="42"/>
  <c r="P18" i="42"/>
  <c r="O18" i="42"/>
  <c r="B18" i="42"/>
  <c r="N18" i="42"/>
  <c r="A18" i="42"/>
  <c r="M18" i="42"/>
  <c r="P17" i="42"/>
  <c r="O17" i="42"/>
  <c r="B17" i="42"/>
  <c r="N17" i="42"/>
  <c r="A17" i="42"/>
  <c r="M17" i="42"/>
  <c r="P16" i="42"/>
  <c r="B16" i="42"/>
  <c r="N16" i="42"/>
  <c r="A16" i="42"/>
  <c r="M16" i="42"/>
  <c r="P15" i="42"/>
  <c r="O15" i="42"/>
  <c r="B15" i="42"/>
  <c r="N15" i="42"/>
  <c r="A15" i="42"/>
  <c r="M15" i="42"/>
  <c r="P14" i="42"/>
  <c r="O14" i="42"/>
  <c r="B14" i="42"/>
  <c r="N14" i="42"/>
  <c r="A14" i="42"/>
  <c r="M14" i="42"/>
  <c r="P13" i="42"/>
  <c r="O13" i="42"/>
  <c r="B13" i="42"/>
  <c r="N13" i="42"/>
  <c r="A13" i="42"/>
  <c r="M13" i="42"/>
  <c r="P12" i="42"/>
  <c r="O12" i="42"/>
  <c r="B12" i="42"/>
  <c r="N12" i="42"/>
  <c r="A12" i="42"/>
  <c r="M12" i="42"/>
  <c r="P11" i="42"/>
  <c r="O11" i="42"/>
  <c r="B11" i="42"/>
  <c r="N11" i="42"/>
  <c r="A11" i="42"/>
  <c r="M11" i="42"/>
  <c r="P10" i="42"/>
  <c r="O10" i="42"/>
  <c r="B10" i="42"/>
  <c r="N10" i="42"/>
  <c r="A10" i="42"/>
  <c r="M10" i="42"/>
  <c r="P9" i="42"/>
  <c r="O9" i="42"/>
  <c r="B9" i="42"/>
  <c r="N9" i="42"/>
  <c r="A9" i="42"/>
  <c r="M9" i="42"/>
  <c r="P8" i="42"/>
  <c r="O8" i="42"/>
  <c r="B8" i="42"/>
  <c r="N8" i="42"/>
  <c r="A8" i="42"/>
  <c r="M8" i="42"/>
  <c r="P7" i="42"/>
  <c r="O7" i="42"/>
  <c r="B7" i="42"/>
  <c r="N7" i="42"/>
  <c r="A7" i="42"/>
  <c r="M7" i="42"/>
  <c r="P6" i="42"/>
  <c r="O6" i="42"/>
  <c r="B6" i="42"/>
  <c r="N6" i="42"/>
  <c r="A6" i="42"/>
  <c r="M6" i="42"/>
  <c r="P5" i="42"/>
  <c r="O5" i="42"/>
  <c r="B5" i="42"/>
  <c r="N5" i="42"/>
  <c r="A5" i="42"/>
  <c r="M5" i="42"/>
  <c r="P4" i="42"/>
  <c r="O4" i="42"/>
  <c r="B4" i="42"/>
  <c r="N4" i="42"/>
  <c r="A4" i="42"/>
  <c r="M4" i="42"/>
  <c r="X1" i="42"/>
  <c r="W1" i="42"/>
  <c r="M1" i="42"/>
  <c r="K21" i="40"/>
  <c r="W21" i="40"/>
  <c r="U21" i="40"/>
  <c r="S21" i="40"/>
  <c r="Q21" i="40"/>
  <c r="J21" i="40"/>
  <c r="H21" i="40"/>
  <c r="F21" i="40"/>
  <c r="Y21" i="40"/>
  <c r="T21" i="40"/>
  <c r="E21" i="40"/>
  <c r="K24" i="41"/>
  <c r="H24" i="41"/>
  <c r="E24" i="41"/>
  <c r="Y24" i="41"/>
  <c r="W24" i="41"/>
  <c r="U24" i="41"/>
  <c r="S24" i="41"/>
  <c r="Q24" i="41"/>
  <c r="J24" i="41"/>
  <c r="C14" i="8"/>
  <c r="T24" i="41"/>
  <c r="X24" i="41"/>
  <c r="V24" i="41"/>
  <c r="R24" i="41"/>
  <c r="L24" i="41"/>
  <c r="I24" i="41"/>
  <c r="G24" i="41"/>
  <c r="F24" i="41"/>
  <c r="P23" i="41"/>
  <c r="O23" i="41"/>
  <c r="B23" i="41"/>
  <c r="N23" i="41"/>
  <c r="A23" i="41"/>
  <c r="M23" i="41"/>
  <c r="P22" i="41"/>
  <c r="O22" i="41"/>
  <c r="B22" i="41"/>
  <c r="N22" i="41"/>
  <c r="A22" i="41"/>
  <c r="M22" i="41"/>
  <c r="P21" i="41"/>
  <c r="O21" i="41"/>
  <c r="B21" i="41"/>
  <c r="N21" i="41"/>
  <c r="A21" i="41"/>
  <c r="M21" i="41"/>
  <c r="P20" i="41"/>
  <c r="O20" i="41"/>
  <c r="B20" i="41"/>
  <c r="N20" i="41"/>
  <c r="A20" i="41"/>
  <c r="M20" i="41"/>
  <c r="P19" i="41"/>
  <c r="O19" i="41"/>
  <c r="B19" i="41"/>
  <c r="N19" i="41"/>
  <c r="A19" i="41"/>
  <c r="M19" i="41"/>
  <c r="P18" i="41"/>
  <c r="O18" i="41"/>
  <c r="B18" i="41"/>
  <c r="N18" i="41"/>
  <c r="A18" i="41"/>
  <c r="M18" i="41"/>
  <c r="P17" i="41"/>
  <c r="O17" i="41"/>
  <c r="B17" i="41"/>
  <c r="N17" i="41"/>
  <c r="A17" i="41"/>
  <c r="M17" i="41"/>
  <c r="P16" i="41"/>
  <c r="O16" i="41"/>
  <c r="B16" i="41"/>
  <c r="N16" i="41"/>
  <c r="A16" i="41"/>
  <c r="M16" i="41"/>
  <c r="P15" i="41"/>
  <c r="O15" i="41"/>
  <c r="B15" i="41"/>
  <c r="N15" i="41"/>
  <c r="A15" i="41"/>
  <c r="M15" i="41"/>
  <c r="P14" i="41"/>
  <c r="O14" i="41"/>
  <c r="B14" i="41"/>
  <c r="N14" i="41"/>
  <c r="A14" i="41"/>
  <c r="M14" i="41"/>
  <c r="P13" i="41"/>
  <c r="O13" i="41"/>
  <c r="B13" i="41"/>
  <c r="N13" i="41"/>
  <c r="A13" i="41"/>
  <c r="M13" i="41"/>
  <c r="P12" i="41"/>
  <c r="O12" i="41"/>
  <c r="B12" i="41"/>
  <c r="N12" i="41"/>
  <c r="A12" i="41"/>
  <c r="M12" i="41"/>
  <c r="P11" i="41"/>
  <c r="O11" i="41"/>
  <c r="B11" i="41"/>
  <c r="N11" i="41"/>
  <c r="A11" i="41"/>
  <c r="M11" i="41"/>
  <c r="P10" i="41"/>
  <c r="O10" i="41"/>
  <c r="B10" i="41"/>
  <c r="N10" i="41"/>
  <c r="A10" i="41"/>
  <c r="M10" i="41"/>
  <c r="P9" i="41"/>
  <c r="O9" i="41"/>
  <c r="B9" i="41"/>
  <c r="N9" i="41"/>
  <c r="A9" i="41"/>
  <c r="M9" i="41"/>
  <c r="P8" i="41"/>
  <c r="O8" i="41"/>
  <c r="B8" i="41"/>
  <c r="N8" i="41"/>
  <c r="A8" i="41"/>
  <c r="M8" i="41"/>
  <c r="P7" i="41"/>
  <c r="O7" i="41"/>
  <c r="B7" i="41"/>
  <c r="N7" i="41"/>
  <c r="A7" i="41"/>
  <c r="M7" i="41"/>
  <c r="P6" i="41"/>
  <c r="O6" i="41"/>
  <c r="B6" i="41"/>
  <c r="N6" i="41"/>
  <c r="A6" i="41"/>
  <c r="M6" i="41"/>
  <c r="P5" i="41"/>
  <c r="O5" i="41"/>
  <c r="B5" i="41"/>
  <c r="N5" i="41"/>
  <c r="A5" i="41"/>
  <c r="M5" i="41"/>
  <c r="P4" i="41"/>
  <c r="O4" i="41"/>
  <c r="B4" i="41"/>
  <c r="N4" i="41"/>
  <c r="A4" i="41"/>
  <c r="M4" i="41"/>
  <c r="X1" i="41"/>
  <c r="W1" i="41"/>
  <c r="M1" i="41"/>
  <c r="X21" i="40"/>
  <c r="V21" i="40"/>
  <c r="R21" i="40"/>
  <c r="L21" i="40"/>
  <c r="I21" i="40"/>
  <c r="G21" i="40"/>
  <c r="P20" i="40"/>
  <c r="O20" i="40"/>
  <c r="B20" i="40"/>
  <c r="N20" i="40"/>
  <c r="A20" i="40"/>
  <c r="M20" i="40"/>
  <c r="P19" i="40"/>
  <c r="O19" i="40"/>
  <c r="B19" i="40"/>
  <c r="N19" i="40"/>
  <c r="A19" i="40"/>
  <c r="M19" i="40"/>
  <c r="P18" i="40"/>
  <c r="O18" i="40"/>
  <c r="B18" i="40"/>
  <c r="N18" i="40"/>
  <c r="A18" i="40"/>
  <c r="M18" i="40"/>
  <c r="P17" i="40"/>
  <c r="O17" i="40"/>
  <c r="B17" i="40"/>
  <c r="N17" i="40"/>
  <c r="A17" i="40"/>
  <c r="M17" i="40"/>
  <c r="P16" i="40"/>
  <c r="O16" i="40"/>
  <c r="B16" i="40"/>
  <c r="N16" i="40"/>
  <c r="A16" i="40"/>
  <c r="M16" i="40"/>
  <c r="P15" i="40"/>
  <c r="O15" i="40"/>
  <c r="B15" i="40"/>
  <c r="N15" i="40"/>
  <c r="A15" i="40"/>
  <c r="M15" i="40"/>
  <c r="P14" i="40"/>
  <c r="O14" i="40"/>
  <c r="B14" i="40"/>
  <c r="N14" i="40"/>
  <c r="A14" i="40"/>
  <c r="M14" i="40"/>
  <c r="P13" i="40"/>
  <c r="O13" i="40"/>
  <c r="B13" i="40"/>
  <c r="N13" i="40"/>
  <c r="A13" i="40"/>
  <c r="M13" i="40"/>
  <c r="P12" i="40"/>
  <c r="O12" i="40"/>
  <c r="B12" i="40"/>
  <c r="N12" i="40"/>
  <c r="A12" i="40"/>
  <c r="M12" i="40"/>
  <c r="P11" i="40"/>
  <c r="O11" i="40"/>
  <c r="B11" i="40"/>
  <c r="N11" i="40"/>
  <c r="A11" i="40"/>
  <c r="M11" i="40"/>
  <c r="P10" i="40"/>
  <c r="O10" i="40"/>
  <c r="B10" i="40"/>
  <c r="N10" i="40"/>
  <c r="A10" i="40"/>
  <c r="M10" i="40"/>
  <c r="P9" i="40"/>
  <c r="O9" i="40"/>
  <c r="B9" i="40"/>
  <c r="N9" i="40"/>
  <c r="A9" i="40"/>
  <c r="M9" i="40"/>
  <c r="P8" i="40"/>
  <c r="O8" i="40"/>
  <c r="B8" i="40"/>
  <c r="N8" i="40"/>
  <c r="A8" i="40"/>
  <c r="M8" i="40"/>
  <c r="P7" i="40"/>
  <c r="O7" i="40"/>
  <c r="B7" i="40"/>
  <c r="N7" i="40"/>
  <c r="A7" i="40"/>
  <c r="M7" i="40"/>
  <c r="P6" i="40"/>
  <c r="O6" i="40"/>
  <c r="B6" i="40"/>
  <c r="N6" i="40"/>
  <c r="A6" i="40"/>
  <c r="M6" i="40"/>
  <c r="P5" i="40"/>
  <c r="O5" i="40"/>
  <c r="B5" i="40"/>
  <c r="N5" i="40"/>
  <c r="A5" i="40"/>
  <c r="M5" i="40"/>
  <c r="P4" i="40"/>
  <c r="O4" i="40"/>
  <c r="B4" i="40"/>
  <c r="N4" i="40"/>
  <c r="A4" i="40"/>
  <c r="M4" i="40"/>
  <c r="X1" i="40"/>
  <c r="W1" i="40"/>
  <c r="M1" i="40"/>
  <c r="E21" i="37"/>
  <c r="A20" i="37"/>
  <c r="A19" i="37"/>
  <c r="A18" i="37"/>
  <c r="A17" i="37"/>
  <c r="A16" i="37"/>
  <c r="A15" i="37"/>
  <c r="A14" i="37"/>
  <c r="A13" i="37"/>
  <c r="A12" i="37"/>
  <c r="A11" i="37"/>
  <c r="A10" i="37"/>
  <c r="A9" i="37"/>
  <c r="A8" i="37"/>
  <c r="A7" i="37"/>
  <c r="A6" i="37"/>
  <c r="A5" i="37"/>
  <c r="A4" i="37"/>
  <c r="Q4" i="37"/>
  <c r="N23" i="38"/>
  <c r="N22" i="38"/>
  <c r="N21" i="38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N7" i="38"/>
  <c r="N6" i="38"/>
  <c r="N5" i="38"/>
  <c r="N4" i="38"/>
  <c r="A23" i="38"/>
  <c r="A22" i="38"/>
  <c r="A21" i="38"/>
  <c r="A20" i="38"/>
  <c r="A19" i="38"/>
  <c r="A18" i="38"/>
  <c r="A17" i="38"/>
  <c r="A16" i="38"/>
  <c r="A15" i="38"/>
  <c r="A14" i="38"/>
  <c r="A13" i="38"/>
  <c r="A12" i="38"/>
  <c r="A11" i="38"/>
  <c r="A10" i="38"/>
  <c r="A9" i="38"/>
  <c r="A8" i="38"/>
  <c r="A7" i="38"/>
  <c r="A6" i="38"/>
  <c r="A4" i="38"/>
  <c r="A5" i="38"/>
  <c r="U24" i="38"/>
  <c r="A4" i="33"/>
  <c r="B4" i="38"/>
  <c r="E24" i="38"/>
  <c r="F24" i="38"/>
  <c r="F21" i="37"/>
  <c r="Z24" i="38"/>
  <c r="X24" i="38"/>
  <c r="Y24" i="38"/>
  <c r="V24" i="38"/>
  <c r="W24" i="38"/>
  <c r="T24" i="38"/>
  <c r="J24" i="38"/>
  <c r="S24" i="38"/>
  <c r="N24" i="38"/>
  <c r="M24" i="38"/>
  <c r="K24" i="38"/>
  <c r="H24" i="38"/>
  <c r="I24" i="38"/>
  <c r="R24" i="38"/>
  <c r="G24" i="38"/>
  <c r="Q23" i="38"/>
  <c r="P23" i="38"/>
  <c r="B23" i="38"/>
  <c r="O23" i="38"/>
  <c r="Q22" i="38"/>
  <c r="P22" i="38"/>
  <c r="B22" i="38"/>
  <c r="O22" i="38"/>
  <c r="Q21" i="38"/>
  <c r="P21" i="38"/>
  <c r="B21" i="38"/>
  <c r="O21" i="38"/>
  <c r="Q20" i="38"/>
  <c r="P20" i="38"/>
  <c r="B20" i="38"/>
  <c r="O20" i="38"/>
  <c r="Q19" i="38"/>
  <c r="P19" i="38"/>
  <c r="B19" i="38"/>
  <c r="O19" i="38"/>
  <c r="Q18" i="38"/>
  <c r="P18" i="38"/>
  <c r="B18" i="38"/>
  <c r="O18" i="38"/>
  <c r="Q17" i="38"/>
  <c r="P17" i="38"/>
  <c r="B17" i="38"/>
  <c r="O17" i="38"/>
  <c r="Q16" i="38"/>
  <c r="P16" i="38"/>
  <c r="B16" i="38"/>
  <c r="O16" i="38"/>
  <c r="Q15" i="38"/>
  <c r="P15" i="38"/>
  <c r="B15" i="38"/>
  <c r="O15" i="38"/>
  <c r="Q14" i="38"/>
  <c r="P14" i="38"/>
  <c r="B14" i="38"/>
  <c r="O14" i="38"/>
  <c r="Q13" i="38"/>
  <c r="P13" i="38"/>
  <c r="B13" i="38"/>
  <c r="O13" i="38"/>
  <c r="Q12" i="38"/>
  <c r="P12" i="38"/>
  <c r="B12" i="38"/>
  <c r="O12" i="38"/>
  <c r="Q11" i="38"/>
  <c r="P11" i="38"/>
  <c r="B11" i="38"/>
  <c r="O11" i="38"/>
  <c r="Q10" i="38"/>
  <c r="P10" i="38"/>
  <c r="B10" i="38"/>
  <c r="O10" i="38"/>
  <c r="Q9" i="38"/>
  <c r="P9" i="38"/>
  <c r="B9" i="38"/>
  <c r="O9" i="38"/>
  <c r="Q8" i="38"/>
  <c r="P8" i="38"/>
  <c r="B8" i="38"/>
  <c r="O8" i="38"/>
  <c r="Q7" i="38"/>
  <c r="P7" i="38"/>
  <c r="B7" i="38"/>
  <c r="O7" i="38"/>
  <c r="Q6" i="38"/>
  <c r="P6" i="38"/>
  <c r="B6" i="38"/>
  <c r="O6" i="38"/>
  <c r="Q5" i="38"/>
  <c r="P5" i="38"/>
  <c r="B5" i="38"/>
  <c r="O5" i="38"/>
  <c r="Q4" i="38"/>
  <c r="P4" i="38"/>
  <c r="O4" i="38"/>
  <c r="Y1" i="38"/>
  <c r="X1" i="38"/>
  <c r="N1" i="38"/>
  <c r="AA21" i="37"/>
  <c r="Y21" i="37"/>
  <c r="Z21" i="37"/>
  <c r="W21" i="37"/>
  <c r="X21" i="37"/>
  <c r="V21" i="37"/>
  <c r="U21" i="37"/>
  <c r="T21" i="37"/>
  <c r="J21" i="37"/>
  <c r="S21" i="37"/>
  <c r="L21" i="37"/>
  <c r="M21" i="37"/>
  <c r="K21" i="37"/>
  <c r="H21" i="37"/>
  <c r="I21" i="37"/>
  <c r="R21" i="37"/>
  <c r="G21" i="37"/>
  <c r="Q20" i="37"/>
  <c r="P20" i="37"/>
  <c r="B20" i="37"/>
  <c r="O20" i="37"/>
  <c r="N20" i="37"/>
  <c r="Q19" i="37"/>
  <c r="P19" i="37"/>
  <c r="B19" i="37"/>
  <c r="O19" i="37"/>
  <c r="N19" i="37"/>
  <c r="Q18" i="37"/>
  <c r="P18" i="37"/>
  <c r="B18" i="37"/>
  <c r="O18" i="37"/>
  <c r="N18" i="37"/>
  <c r="Q17" i="37"/>
  <c r="P17" i="37"/>
  <c r="B17" i="37"/>
  <c r="O17" i="37"/>
  <c r="N17" i="37"/>
  <c r="Q16" i="37"/>
  <c r="P16" i="37"/>
  <c r="B16" i="37"/>
  <c r="O16" i="37"/>
  <c r="N16" i="37"/>
  <c r="Q15" i="37"/>
  <c r="P15" i="37"/>
  <c r="B15" i="37"/>
  <c r="O15" i="37"/>
  <c r="N15" i="37"/>
  <c r="Q14" i="37"/>
  <c r="P14" i="37"/>
  <c r="B14" i="37"/>
  <c r="O14" i="37"/>
  <c r="N14" i="37"/>
  <c r="Q13" i="37"/>
  <c r="P13" i="37"/>
  <c r="B13" i="37"/>
  <c r="O13" i="37"/>
  <c r="N13" i="37"/>
  <c r="Q12" i="37"/>
  <c r="P12" i="37"/>
  <c r="B12" i="37"/>
  <c r="O12" i="37"/>
  <c r="N12" i="37"/>
  <c r="Q11" i="37"/>
  <c r="P11" i="37"/>
  <c r="B11" i="37"/>
  <c r="O11" i="37"/>
  <c r="N11" i="37"/>
  <c r="Q10" i="37"/>
  <c r="P10" i="37"/>
  <c r="B10" i="37"/>
  <c r="O10" i="37"/>
  <c r="N10" i="37"/>
  <c r="Q9" i="37"/>
  <c r="P9" i="37"/>
  <c r="B9" i="37"/>
  <c r="O9" i="37"/>
  <c r="N9" i="37"/>
  <c r="Q8" i="37"/>
  <c r="P8" i="37"/>
  <c r="B8" i="37"/>
  <c r="O8" i="37"/>
  <c r="N8" i="37"/>
  <c r="Q7" i="37"/>
  <c r="P7" i="37"/>
  <c r="B7" i="37"/>
  <c r="O7" i="37"/>
  <c r="N7" i="37"/>
  <c r="Q6" i="37"/>
  <c r="P6" i="37"/>
  <c r="B6" i="37"/>
  <c r="O6" i="37"/>
  <c r="N6" i="37"/>
  <c r="Q5" i="37"/>
  <c r="P5" i="37"/>
  <c r="B5" i="37"/>
  <c r="O5" i="37"/>
  <c r="N5" i="37"/>
  <c r="P4" i="37"/>
  <c r="B4" i="37"/>
  <c r="O4" i="37"/>
  <c r="N4" i="37"/>
  <c r="Z1" i="37"/>
  <c r="Y1" i="37"/>
  <c r="N1" i="37"/>
  <c r="V24" i="33"/>
  <c r="G24" i="33"/>
  <c r="B20" i="33"/>
  <c r="A20" i="33"/>
  <c r="T24" i="33"/>
  <c r="I24" i="33"/>
  <c r="R24" i="33"/>
  <c r="Q23" i="33"/>
  <c r="P23" i="33"/>
  <c r="Q22" i="33"/>
  <c r="P22" i="33"/>
  <c r="Q21" i="33"/>
  <c r="P21" i="33"/>
  <c r="Q20" i="33"/>
  <c r="P20" i="33"/>
  <c r="B23" i="33"/>
  <c r="A23" i="33"/>
  <c r="B22" i="33"/>
  <c r="A22" i="33"/>
  <c r="B21" i="33"/>
  <c r="A21" i="33"/>
  <c r="O23" i="33"/>
  <c r="N23" i="33"/>
  <c r="O22" i="33"/>
  <c r="N22" i="33"/>
  <c r="O21" i="33"/>
  <c r="N21" i="33"/>
  <c r="O20" i="33"/>
  <c r="N20" i="33"/>
  <c r="AA24" i="33"/>
  <c r="Z24" i="33"/>
  <c r="Y24" i="33"/>
  <c r="X24" i="33"/>
  <c r="W24" i="33"/>
  <c r="U24" i="33"/>
  <c r="S24" i="33"/>
  <c r="M24" i="33"/>
  <c r="L24" i="33"/>
  <c r="K24" i="33"/>
  <c r="J24" i="33"/>
  <c r="H24" i="33"/>
  <c r="F24" i="33"/>
  <c r="E24" i="33"/>
  <c r="Q19" i="33"/>
  <c r="P19" i="33"/>
  <c r="B19" i="33"/>
  <c r="O19" i="33"/>
  <c r="A19" i="33"/>
  <c r="N19" i="33"/>
  <c r="Q18" i="33"/>
  <c r="P18" i="33"/>
  <c r="B18" i="33"/>
  <c r="O18" i="33"/>
  <c r="A18" i="33"/>
  <c r="N18" i="33"/>
  <c r="Q17" i="33"/>
  <c r="P17" i="33"/>
  <c r="B17" i="33"/>
  <c r="O17" i="33"/>
  <c r="A17" i="33"/>
  <c r="N17" i="33"/>
  <c r="Q16" i="33"/>
  <c r="P16" i="33"/>
  <c r="B16" i="33"/>
  <c r="O16" i="33"/>
  <c r="A16" i="33"/>
  <c r="N16" i="33"/>
  <c r="Q15" i="33"/>
  <c r="P15" i="33"/>
  <c r="B15" i="33"/>
  <c r="O15" i="33"/>
  <c r="A15" i="33"/>
  <c r="N15" i="33"/>
  <c r="Q14" i="33"/>
  <c r="P14" i="33"/>
  <c r="B14" i="33"/>
  <c r="O14" i="33"/>
  <c r="A14" i="33"/>
  <c r="N14" i="33"/>
  <c r="Q13" i="33"/>
  <c r="P13" i="33"/>
  <c r="B13" i="33"/>
  <c r="O13" i="33"/>
  <c r="A13" i="33"/>
  <c r="N13" i="33"/>
  <c r="Q12" i="33"/>
  <c r="P12" i="33"/>
  <c r="B12" i="33"/>
  <c r="O12" i="33"/>
  <c r="A12" i="33"/>
  <c r="N12" i="33"/>
  <c r="Q11" i="33"/>
  <c r="P11" i="33"/>
  <c r="B11" i="33"/>
  <c r="O11" i="33"/>
  <c r="A11" i="33"/>
  <c r="N11" i="33"/>
  <c r="Q10" i="33"/>
  <c r="P10" i="33"/>
  <c r="B10" i="33"/>
  <c r="O10" i="33"/>
  <c r="A10" i="33"/>
  <c r="N10" i="33"/>
  <c r="Q9" i="33"/>
  <c r="P9" i="33"/>
  <c r="B9" i="33"/>
  <c r="O9" i="33"/>
  <c r="A9" i="33"/>
  <c r="N9" i="33"/>
  <c r="Q8" i="33"/>
  <c r="P8" i="33"/>
  <c r="B8" i="33"/>
  <c r="O8" i="33"/>
  <c r="A8" i="33"/>
  <c r="N8" i="33"/>
  <c r="Q7" i="33"/>
  <c r="P7" i="33"/>
  <c r="B7" i="33"/>
  <c r="O7" i="33"/>
  <c r="A7" i="33"/>
  <c r="N7" i="33"/>
  <c r="Q6" i="33"/>
  <c r="P6" i="33"/>
  <c r="B6" i="33"/>
  <c r="O6" i="33"/>
  <c r="A6" i="33"/>
  <c r="N6" i="33"/>
  <c r="Q5" i="33"/>
  <c r="P5" i="33"/>
  <c r="B5" i="33"/>
  <c r="O5" i="33"/>
  <c r="A5" i="33"/>
  <c r="N5" i="33"/>
  <c r="Q4" i="33"/>
  <c r="P4" i="33"/>
  <c r="B4" i="33"/>
  <c r="O4" i="33"/>
  <c r="N4" i="33"/>
  <c r="Z1" i="33"/>
  <c r="Y1" i="33"/>
  <c r="N1" i="33"/>
  <c r="A47" i="15"/>
  <c r="A30" i="15"/>
</calcChain>
</file>

<file path=xl/sharedStrings.xml><?xml version="1.0" encoding="utf-8"?>
<sst xmlns="http://schemas.openxmlformats.org/spreadsheetml/2006/main" count="3600" uniqueCount="381">
  <si>
    <t>GIRLS</t>
  </si>
  <si>
    <t>200 MR</t>
  </si>
  <si>
    <t>200 MR JV</t>
  </si>
  <si>
    <t>200 FR</t>
  </si>
  <si>
    <t>100 FR JV</t>
  </si>
  <si>
    <t>200 IM</t>
  </si>
  <si>
    <t>100 IM JV</t>
  </si>
  <si>
    <t>50 FR</t>
  </si>
  <si>
    <t>100 Fly</t>
  </si>
  <si>
    <t>50 Fly JV</t>
  </si>
  <si>
    <t>100 FR</t>
  </si>
  <si>
    <t>50 FR JV</t>
  </si>
  <si>
    <t>500 FR</t>
  </si>
  <si>
    <t>200 Fr Rel</t>
  </si>
  <si>
    <t>200 FR JV</t>
  </si>
  <si>
    <t>100 BA</t>
  </si>
  <si>
    <t>50 BA JV</t>
  </si>
  <si>
    <t>100 BR</t>
  </si>
  <si>
    <t>50 BR JV</t>
  </si>
  <si>
    <t>400 Fr. R.</t>
  </si>
  <si>
    <t xml:space="preserve">I </t>
  </si>
  <si>
    <t>R</t>
  </si>
  <si>
    <t>event #</t>
  </si>
  <si>
    <t>2J</t>
  </si>
  <si>
    <t>4J</t>
  </si>
  <si>
    <t>6J</t>
  </si>
  <si>
    <t>10J</t>
  </si>
  <si>
    <t>12J</t>
  </si>
  <si>
    <t>16J</t>
  </si>
  <si>
    <t>18J</t>
  </si>
  <si>
    <t>20J</t>
  </si>
  <si>
    <t>Alexa</t>
  </si>
  <si>
    <t>Brown</t>
  </si>
  <si>
    <t>B-Ba-L5</t>
  </si>
  <si>
    <t>B-4</t>
  </si>
  <si>
    <t>B-2</t>
  </si>
  <si>
    <t>Anna</t>
  </si>
  <si>
    <t>Bender</t>
  </si>
  <si>
    <t>B-Fr</t>
  </si>
  <si>
    <t>A-3</t>
  </si>
  <si>
    <t>A-4</t>
  </si>
  <si>
    <t>A-2</t>
  </si>
  <si>
    <t>Elizabeth</t>
  </si>
  <si>
    <t>Rainville</t>
  </si>
  <si>
    <t>Grace</t>
  </si>
  <si>
    <t>Hancock</t>
  </si>
  <si>
    <t>Jessica</t>
  </si>
  <si>
    <t>Lopez</t>
  </si>
  <si>
    <t>Kaia</t>
  </si>
  <si>
    <t>Reinertsen</t>
  </si>
  <si>
    <t>B-3</t>
  </si>
  <si>
    <t>Keli</t>
  </si>
  <si>
    <t>McPheeters</t>
  </si>
  <si>
    <t>B-Fly</t>
  </si>
  <si>
    <t>A-Br</t>
  </si>
  <si>
    <t>B-Br</t>
  </si>
  <si>
    <t xml:space="preserve">Olivia </t>
  </si>
  <si>
    <t>Hill</t>
  </si>
  <si>
    <t>A-Fly</t>
  </si>
  <si>
    <t>Riley</t>
  </si>
  <si>
    <t>McLain</t>
  </si>
  <si>
    <t>A-Fr</t>
  </si>
  <si>
    <t>200 Medley RELAY Splits</t>
  </si>
  <si>
    <t xml:space="preserve">RELAYS </t>
  </si>
  <si>
    <t>200 Free RELAY Splits</t>
  </si>
  <si>
    <t>400 Free RELAY Splits</t>
  </si>
  <si>
    <t>A1</t>
  </si>
  <si>
    <t>B1</t>
  </si>
  <si>
    <t>C1</t>
  </si>
  <si>
    <t>D1</t>
  </si>
  <si>
    <t>E1</t>
  </si>
  <si>
    <t>A2</t>
  </si>
  <si>
    <t>B2</t>
  </si>
  <si>
    <t>C2</t>
  </si>
  <si>
    <t>D2</t>
  </si>
  <si>
    <t>E2</t>
  </si>
  <si>
    <t>A3</t>
  </si>
  <si>
    <t>B3</t>
  </si>
  <si>
    <t>C3</t>
  </si>
  <si>
    <t>D3</t>
  </si>
  <si>
    <t>E3</t>
  </si>
  <si>
    <t>A4</t>
  </si>
  <si>
    <t>B4</t>
  </si>
  <si>
    <t>C4</t>
  </si>
  <si>
    <t>D4</t>
  </si>
  <si>
    <t>E4</t>
  </si>
  <si>
    <t>* Individuals may swim 4 Events Max</t>
  </si>
  <si>
    <t>2 Individual Events Max</t>
  </si>
  <si>
    <t>IM order</t>
  </si>
  <si>
    <t>Fly - Ba - Br - Fr</t>
  </si>
  <si>
    <t>3 Relays Max if swimming up to only 1 Individual Event</t>
  </si>
  <si>
    <t>500 Free Splits</t>
  </si>
  <si>
    <t>2 Relays Max if swimming in 2 Individual Events</t>
  </si>
  <si>
    <t>Medley Relay order</t>
  </si>
  <si>
    <t>Ba - Br - Fly - Fr</t>
  </si>
  <si>
    <t xml:space="preserve">1) </t>
  </si>
  <si>
    <t xml:space="preserve">2) </t>
  </si>
  <si>
    <t>BOYS</t>
  </si>
  <si>
    <t>4V</t>
  </si>
  <si>
    <t>6V</t>
  </si>
  <si>
    <t>10V</t>
  </si>
  <si>
    <t>12V</t>
  </si>
  <si>
    <t>16V</t>
  </si>
  <si>
    <t>18V</t>
  </si>
  <si>
    <t>20V</t>
  </si>
  <si>
    <t>Colton</t>
  </si>
  <si>
    <t>Agee</t>
  </si>
  <si>
    <t>Hayden</t>
  </si>
  <si>
    <t>Kaelon</t>
  </si>
  <si>
    <t xml:space="preserve">Lucas </t>
  </si>
  <si>
    <t>Molenkamp</t>
  </si>
  <si>
    <t>Trygve</t>
  </si>
  <si>
    <t>Nordby</t>
  </si>
  <si>
    <t>A - L2</t>
  </si>
  <si>
    <t>B - L5</t>
  </si>
  <si>
    <t>* 2 Varsity Max for 200 Fr, 200 IM, 500 Fr.</t>
  </si>
  <si>
    <t>1)</t>
  </si>
  <si>
    <t>2)</t>
  </si>
  <si>
    <t>L5</t>
  </si>
  <si>
    <t>H2-L5</t>
  </si>
  <si>
    <t>C-Br</t>
  </si>
  <si>
    <t>H1-L2</t>
  </si>
  <si>
    <t>L2</t>
  </si>
  <si>
    <t>H1-L5</t>
  </si>
  <si>
    <t>C-Fr</t>
  </si>
  <si>
    <t>Michael</t>
  </si>
  <si>
    <t>Schneider</t>
  </si>
  <si>
    <t>B-1-L5</t>
  </si>
  <si>
    <t>EVENT</t>
  </si>
  <si>
    <t>Girls</t>
  </si>
  <si>
    <t>Varsity</t>
  </si>
  <si>
    <t>200 Medley Relay</t>
  </si>
  <si>
    <t>Boys</t>
  </si>
  <si>
    <t>200 Free</t>
  </si>
  <si>
    <t>Mixed</t>
  </si>
  <si>
    <t>JV</t>
  </si>
  <si>
    <t>100 Free</t>
  </si>
  <si>
    <t>50 Free</t>
  </si>
  <si>
    <t>----- 5 Minute Break ------</t>
  </si>
  <si>
    <t>12 J</t>
  </si>
  <si>
    <t>500 Free</t>
  </si>
  <si>
    <t>200 Free Relay</t>
  </si>
  <si>
    <t>100 Back</t>
  </si>
  <si>
    <t>50 Back</t>
  </si>
  <si>
    <t>100 Breast</t>
  </si>
  <si>
    <t>50 Breast</t>
  </si>
  <si>
    <t>400 Free Relay</t>
  </si>
  <si>
    <t>100 IM</t>
  </si>
  <si>
    <t>6JV</t>
  </si>
  <si>
    <t>HS Swimming ORDER OF EVENTS</t>
  </si>
  <si>
    <t>Megan</t>
  </si>
  <si>
    <t>Anspach</t>
  </si>
  <si>
    <t>Sierra</t>
  </si>
  <si>
    <t>Apling</t>
  </si>
  <si>
    <t>Tyler</t>
  </si>
  <si>
    <t>Creach</t>
  </si>
  <si>
    <t>Jennifer</t>
  </si>
  <si>
    <t>Farias</t>
  </si>
  <si>
    <t>Fish</t>
  </si>
  <si>
    <t>Sam</t>
  </si>
  <si>
    <t>Foster</t>
  </si>
  <si>
    <t>Catelynn</t>
  </si>
  <si>
    <t>Henion</t>
  </si>
  <si>
    <t>Kayleigh</t>
  </si>
  <si>
    <t>Abigail</t>
  </si>
  <si>
    <t>Herbert</t>
  </si>
  <si>
    <t>Lauren</t>
  </si>
  <si>
    <t>Johnson</t>
  </si>
  <si>
    <t>Taylor</t>
  </si>
  <si>
    <t>Elena</t>
  </si>
  <si>
    <t>Lorente Lopez</t>
  </si>
  <si>
    <t>Savanah</t>
  </si>
  <si>
    <t>Mitchell</t>
  </si>
  <si>
    <t>Haylie</t>
  </si>
  <si>
    <t>Ouchida</t>
  </si>
  <si>
    <t>Kate</t>
  </si>
  <si>
    <t>Potter</t>
  </si>
  <si>
    <t>Stumpf</t>
  </si>
  <si>
    <t>Sophia</t>
  </si>
  <si>
    <t>Faith</t>
  </si>
  <si>
    <t>Whittington</t>
  </si>
  <si>
    <t>Emma</t>
  </si>
  <si>
    <t>Willis</t>
  </si>
  <si>
    <t>Logan</t>
  </si>
  <si>
    <t>Beko</t>
  </si>
  <si>
    <t>Reuben</t>
  </si>
  <si>
    <t>Federer</t>
  </si>
  <si>
    <t>Goldstein</t>
  </si>
  <si>
    <t>Ryan</t>
  </si>
  <si>
    <t>Eddie</t>
  </si>
  <si>
    <t>Marsh</t>
  </si>
  <si>
    <t>Christopher</t>
  </si>
  <si>
    <t>Morrison</t>
  </si>
  <si>
    <t>Simon</t>
  </si>
  <si>
    <t>Pauken</t>
  </si>
  <si>
    <t>Joseph</t>
  </si>
  <si>
    <t>Rolfing</t>
  </si>
  <si>
    <t xml:space="preserve">Colsen </t>
  </si>
  <si>
    <t>Sammuels</t>
  </si>
  <si>
    <t>Alex</t>
  </si>
  <si>
    <t>H1-L1</t>
  </si>
  <si>
    <t>C-Ba</t>
  </si>
  <si>
    <t>C-4</t>
  </si>
  <si>
    <t>C-2</t>
  </si>
  <si>
    <t>C-3</t>
  </si>
  <si>
    <t>H2-L1</t>
  </si>
  <si>
    <t>H1-L4</t>
  </si>
  <si>
    <t>Ba</t>
  </si>
  <si>
    <t>Br</t>
  </si>
  <si>
    <t>Fly</t>
  </si>
  <si>
    <t>Fr</t>
  </si>
  <si>
    <t>Fri</t>
  </si>
  <si>
    <t>X</t>
  </si>
  <si>
    <t>A - L3</t>
  </si>
  <si>
    <t>L3</t>
  </si>
  <si>
    <t>A-Ba-L3</t>
  </si>
  <si>
    <t>B-1</t>
  </si>
  <si>
    <t>A-1-L3</t>
  </si>
  <si>
    <t>A-1</t>
  </si>
  <si>
    <t>H1-L3</t>
  </si>
  <si>
    <t>L1</t>
  </si>
  <si>
    <t>C - Fr</t>
  </si>
  <si>
    <t>A - Ba</t>
  </si>
  <si>
    <t>A - Br</t>
  </si>
  <si>
    <t>B-Ba</t>
  </si>
  <si>
    <t>C-1</t>
  </si>
  <si>
    <t>Coach David Hay</t>
  </si>
  <si>
    <t>Rex Putnam HS Swim Team District Roster 2017</t>
  </si>
  <si>
    <t>Agreda</t>
  </si>
  <si>
    <t>Juliana</t>
  </si>
  <si>
    <t>Bemis</t>
  </si>
  <si>
    <t>Willow</t>
  </si>
  <si>
    <t>Fost</t>
  </si>
  <si>
    <t>Clara</t>
  </si>
  <si>
    <t>Hawkins</t>
  </si>
  <si>
    <t>Shaylon</t>
  </si>
  <si>
    <t>Olivia</t>
  </si>
  <si>
    <t>Mathews</t>
  </si>
  <si>
    <t>Lexee</t>
  </si>
  <si>
    <t>Scharff</t>
  </si>
  <si>
    <t>Caroline</t>
  </si>
  <si>
    <t>Southworth</t>
  </si>
  <si>
    <t>Athena</t>
  </si>
  <si>
    <t>Wait</t>
  </si>
  <si>
    <t>A-Ba</t>
  </si>
  <si>
    <t>Bedolla</t>
  </si>
  <si>
    <t>Daniela</t>
  </si>
  <si>
    <t>Dial</t>
  </si>
  <si>
    <t>Erland</t>
  </si>
  <si>
    <t>Elkins</t>
  </si>
  <si>
    <t>Jackson</t>
  </si>
  <si>
    <t>Geertz</t>
  </si>
  <si>
    <t>Nicholas</t>
  </si>
  <si>
    <t>Johnston</t>
  </si>
  <si>
    <t>Christian</t>
  </si>
  <si>
    <t>Rohlfing</t>
  </si>
  <si>
    <t>Samuels</t>
  </si>
  <si>
    <t>Colsen</t>
  </si>
  <si>
    <t>Thran</t>
  </si>
  <si>
    <t>Nolan</t>
  </si>
  <si>
    <t>Putnam at Silverton</t>
  </si>
  <si>
    <t>Tue</t>
  </si>
  <si>
    <t>A- Fly</t>
  </si>
  <si>
    <t>A- Fr</t>
  </si>
  <si>
    <t>B- Br</t>
  </si>
  <si>
    <t>B- Fly</t>
  </si>
  <si>
    <t>B- Ba</t>
  </si>
  <si>
    <t>C- Fly</t>
  </si>
  <si>
    <t>200 Fr JV</t>
  </si>
  <si>
    <t>3)</t>
  </si>
  <si>
    <t>=COUNTA(F4:M4)</t>
  </si>
  <si>
    <t>=COUNTA($F4:$M4)</t>
  </si>
  <si>
    <t>Lesee Mathews</t>
  </si>
  <si>
    <t>drop JV 50 Free</t>
  </si>
  <si>
    <t>add V 50 Free</t>
  </si>
  <si>
    <t>Sophia Stumph</t>
  </si>
  <si>
    <t>drop V 50 Fr</t>
  </si>
  <si>
    <t>drop V 100 Free</t>
  </si>
  <si>
    <t>Jennifer Farias</t>
  </si>
  <si>
    <t>add V 100 Free</t>
  </si>
  <si>
    <t>C--Fly</t>
  </si>
  <si>
    <t>Olivia Hill</t>
  </si>
  <si>
    <t>La Salle at Putnam</t>
  </si>
  <si>
    <t xml:space="preserve">20J </t>
  </si>
  <si>
    <t>12 V</t>
  </si>
  <si>
    <t xml:space="preserve">500 Free </t>
  </si>
  <si>
    <t>Wilsonville take L5</t>
  </si>
  <si>
    <t>Girls/Boys</t>
  </si>
  <si>
    <t>1 Ht</t>
  </si>
  <si>
    <t>1 ht</t>
  </si>
  <si>
    <t xml:space="preserve">200 Free Relay </t>
  </si>
  <si>
    <t xml:space="preserve">Girls </t>
  </si>
  <si>
    <t>Putnam take L5</t>
  </si>
  <si>
    <t>Var</t>
  </si>
  <si>
    <t>Putnam take L2</t>
  </si>
  <si>
    <t>100 Br</t>
  </si>
  <si>
    <t>A1-Ba-L4</t>
  </si>
  <si>
    <t>A2-Br</t>
  </si>
  <si>
    <t>A3- Fly</t>
  </si>
  <si>
    <t>A4- Fr</t>
  </si>
  <si>
    <t>B4-Fr</t>
  </si>
  <si>
    <t>Mx H2-L4</t>
  </si>
  <si>
    <t>B1-Ba-L1</t>
  </si>
  <si>
    <t>B3-Fly</t>
  </si>
  <si>
    <t>B2-Br</t>
  </si>
  <si>
    <t>B1-L1</t>
  </si>
  <si>
    <t>A1  H1-L4</t>
  </si>
  <si>
    <t>Wilsonville, Milwaukie at Putnam</t>
  </si>
  <si>
    <t>pg</t>
  </si>
  <si>
    <t>B1-H1-L1</t>
  </si>
  <si>
    <t>A1-H1-L4</t>
  </si>
  <si>
    <t>Mx-H2-L1</t>
  </si>
  <si>
    <t>C1-H2-L4</t>
  </si>
  <si>
    <t>A4 - Fr</t>
  </si>
  <si>
    <t>A2 - Br</t>
  </si>
  <si>
    <t>400 Fr R</t>
  </si>
  <si>
    <t>A1-L4</t>
  </si>
  <si>
    <t>Alt Ev #</t>
  </si>
  <si>
    <t>50 Fly</t>
  </si>
  <si>
    <t>105/106</t>
  </si>
  <si>
    <t>1 heat</t>
  </si>
  <si>
    <t>4V / 104</t>
  </si>
  <si>
    <t>4J  /  103</t>
  </si>
  <si>
    <t>12 J  /  111</t>
  </si>
  <si>
    <t>12 V / 112</t>
  </si>
  <si>
    <t>6J  / 105</t>
  </si>
  <si>
    <t>several</t>
  </si>
  <si>
    <t>(heat 2)</t>
  </si>
  <si>
    <t>Swimming ORDER OF EVENTS  - 3-way w/Mixed</t>
  </si>
  <si>
    <t>2 heats</t>
  </si>
  <si>
    <t>several heats</t>
  </si>
  <si>
    <t>Varsity / JV</t>
  </si>
  <si>
    <t>heat 1</t>
  </si>
  <si>
    <t>Heat 1</t>
  </si>
  <si>
    <t>18J  / 117</t>
  </si>
  <si>
    <t>18V  / 118</t>
  </si>
  <si>
    <t>3  +  4</t>
  </si>
  <si>
    <t>7  +  8</t>
  </si>
  <si>
    <t>109 + 110</t>
  </si>
  <si>
    <t>Jan 5/2018</t>
  </si>
  <si>
    <t>Sat</t>
  </si>
  <si>
    <t>Parkrose, Hillsboro, La Salle</t>
  </si>
  <si>
    <t>A2-Br-</t>
  </si>
  <si>
    <t>A3-Fly</t>
  </si>
  <si>
    <t>A4-Fr</t>
  </si>
  <si>
    <t>L4</t>
  </si>
  <si>
    <t>H2-L4</t>
  </si>
  <si>
    <t>St Helens</t>
  </si>
  <si>
    <t>A-1-L4</t>
  </si>
  <si>
    <t>A-Ba-L4</t>
  </si>
  <si>
    <t>B1-L5</t>
  </si>
  <si>
    <t>B1-Ba-L5</t>
  </si>
  <si>
    <t>C1-L5</t>
  </si>
  <si>
    <t>*L4</t>
  </si>
  <si>
    <t>Mx-L2</t>
  </si>
  <si>
    <t>La Salle</t>
  </si>
  <si>
    <t>MxH2-L1</t>
  </si>
  <si>
    <t>H1-L3/6</t>
  </si>
  <si>
    <t>H1-L6</t>
  </si>
  <si>
    <t>MxH2-L4</t>
  </si>
  <si>
    <t>C1-L6</t>
  </si>
  <si>
    <t>v2</t>
  </si>
  <si>
    <t>DISTRICTS</t>
  </si>
  <si>
    <t>FRI/SAT</t>
  </si>
  <si>
    <t>2/9-10/2018</t>
  </si>
  <si>
    <t>Sandy</t>
  </si>
  <si>
    <t>Thu</t>
  </si>
  <si>
    <t>A1-Ba-L2</t>
  </si>
  <si>
    <t>A1-L2</t>
  </si>
  <si>
    <t>C1-L1</t>
  </si>
  <si>
    <t>L6</t>
  </si>
  <si>
    <t>H2-L2</t>
  </si>
  <si>
    <t>H2-L3</t>
  </si>
  <si>
    <t>C1-Ba</t>
  </si>
  <si>
    <t>C2-Br</t>
  </si>
  <si>
    <t>C3-Fly</t>
  </si>
  <si>
    <t>C4-Fr</t>
  </si>
  <si>
    <t>A1-Ba</t>
  </si>
  <si>
    <t>B1-Ba</t>
  </si>
  <si>
    <t>x100</t>
  </si>
  <si>
    <t>x50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</si>
</sst>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:ss\."/>
  </numFmts>
  <fonts count="92" x14ac:knownFonts="1">
    <font>
      <b/>
      <sz val="12"/>
      <name val="Arial Rounded MT Bold"/>
      <family val="2"/>
    </font>
    <font>
      <b/>
      <sz val="16"/>
      <color indexed="49"/>
      <name val="Arial"/>
      <family val="2"/>
    </font>
    <font>
      <b/>
      <sz val="16"/>
      <name val="Arial"/>
      <family val="2"/>
    </font>
    <font>
      <sz val="14"/>
      <name val="Arial Black"/>
      <family val="2"/>
    </font>
    <font>
      <b/>
      <sz val="18"/>
      <color indexed="54"/>
      <name val="Calibri"/>
      <family val="2"/>
    </font>
    <font>
      <b/>
      <sz val="11"/>
      <color indexed="54"/>
      <name val="Calibri"/>
      <family val="2"/>
    </font>
    <font>
      <b/>
      <sz val="10"/>
      <color indexed="54"/>
      <name val="Calibri"/>
      <family val="2"/>
    </font>
    <font>
      <b/>
      <sz val="10"/>
      <name val="Calibri"/>
      <family val="2"/>
    </font>
    <font>
      <b/>
      <sz val="16"/>
      <color indexed="32"/>
      <name val="Calibri"/>
      <family val="2"/>
    </font>
    <font>
      <b/>
      <sz val="10"/>
      <color indexed="23"/>
      <name val="Calibri"/>
      <family val="2"/>
    </font>
    <font>
      <b/>
      <sz val="12"/>
      <color indexed="8"/>
      <name val="Arial Rounded MT Bold"/>
      <family val="2"/>
    </font>
    <font>
      <b/>
      <sz val="11"/>
      <color indexed="8"/>
      <name val="Arial Rounded MT Bold"/>
      <family val="2"/>
    </font>
    <font>
      <b/>
      <sz val="9"/>
      <color indexed="8"/>
      <name val="Calibri Light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indexed="17"/>
      <name val="Calibri Light"/>
      <family val="2"/>
    </font>
    <font>
      <b/>
      <sz val="10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23"/>
      <name val="Arial"/>
      <family val="2"/>
    </font>
    <font>
      <b/>
      <sz val="10"/>
      <name val="Arial Black"/>
      <family val="2"/>
    </font>
    <font>
      <sz val="12"/>
      <color indexed="8"/>
      <name val="Calibri"/>
      <family val="2"/>
    </font>
    <font>
      <b/>
      <sz val="10"/>
      <color indexed="8"/>
      <name val="Arial"/>
      <family val="2"/>
    </font>
    <font>
      <b/>
      <sz val="12"/>
      <color indexed="30"/>
      <name val="Calibri Light"/>
      <family val="2"/>
    </font>
    <font>
      <b/>
      <sz val="12"/>
      <color indexed="22"/>
      <name val="Calibri Light"/>
      <family val="2"/>
    </font>
    <font>
      <b/>
      <sz val="11"/>
      <name val="Arial"/>
      <family val="2"/>
    </font>
    <font>
      <b/>
      <sz val="12"/>
      <color indexed="8"/>
      <name val="Calibri"/>
      <family val="2"/>
    </font>
    <font>
      <b/>
      <sz val="12"/>
      <color indexed="8"/>
      <name val="Calibri Light"/>
      <family val="2"/>
    </font>
    <font>
      <b/>
      <sz val="11"/>
      <color indexed="17"/>
      <name val="Calibri Light"/>
      <family val="2"/>
    </font>
    <font>
      <i/>
      <sz val="10"/>
      <color indexed="23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1"/>
      <color indexed="23"/>
      <name val="Arial"/>
      <family val="2"/>
    </font>
    <font>
      <i/>
      <sz val="10"/>
      <color indexed="8"/>
      <name val="Arial"/>
      <family val="2"/>
    </font>
    <font>
      <b/>
      <sz val="14"/>
      <name val="Arial"/>
      <family val="2"/>
    </font>
    <font>
      <b/>
      <sz val="10"/>
      <color indexed="22"/>
      <name val="Arial"/>
      <family val="2"/>
    </font>
    <font>
      <sz val="11"/>
      <name val="Calibri"/>
      <family val="2"/>
    </font>
    <font>
      <sz val="10"/>
      <color indexed="8"/>
      <name val="Calibri"/>
      <family val="2"/>
    </font>
    <font>
      <sz val="10"/>
      <color indexed="32"/>
      <name val="Arial"/>
      <family val="2"/>
    </font>
    <font>
      <b/>
      <sz val="10"/>
      <color indexed="23"/>
      <name val="Arial"/>
      <family val="2"/>
    </font>
    <font>
      <b/>
      <sz val="11"/>
      <name val="Calibri"/>
      <family val="2"/>
    </font>
    <font>
      <sz val="10"/>
      <name val="Calibri"/>
      <family val="2"/>
    </font>
    <font>
      <sz val="10"/>
      <name val="Verdana"/>
      <family val="2"/>
    </font>
    <font>
      <b/>
      <sz val="12"/>
      <name val="Arial Rounded MT Bold"/>
      <family val="2"/>
    </font>
    <font>
      <sz val="11"/>
      <color indexed="8"/>
      <name val="Calibri"/>
      <family val="2"/>
    </font>
    <font>
      <b/>
      <sz val="15"/>
      <color indexed="54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1"/>
      <color indexed="63"/>
      <name val="Calibri"/>
      <family val="2"/>
    </font>
    <font>
      <sz val="18"/>
      <color indexed="54"/>
      <name val="Calibri Light"/>
      <family val="2"/>
    </font>
    <font>
      <b/>
      <sz val="11"/>
      <color indexed="52"/>
      <name val="Calibri"/>
      <family val="2"/>
    </font>
    <font>
      <b/>
      <sz val="13"/>
      <color indexed="54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b/>
      <sz val="12"/>
      <color indexed="8"/>
      <name val="Arial Rounded MT Bold"/>
      <family val="2"/>
    </font>
    <font>
      <sz val="14"/>
      <name val="Arial"/>
      <family val="2"/>
    </font>
    <font>
      <b/>
      <sz val="12"/>
      <name val="Arial Rounded MT Bold"/>
      <family val="2"/>
    </font>
    <font>
      <b/>
      <sz val="11"/>
      <color indexed="8"/>
      <name val="Arial Rounded MT Bold"/>
      <family val="2"/>
    </font>
    <font>
      <b/>
      <u/>
      <sz val="9"/>
      <color indexed="8"/>
      <name val="Calibri Light"/>
      <family val="2"/>
    </font>
    <font>
      <sz val="12"/>
      <name val="Arial"/>
      <family val="2"/>
    </font>
    <font>
      <b/>
      <sz val="18"/>
      <name val="Arial"/>
      <family val="2"/>
    </font>
    <font>
      <b/>
      <sz val="16"/>
      <color theme="1" tint="0.34998626667073579"/>
      <name val="Calibri"/>
      <family val="2"/>
    </font>
    <font>
      <b/>
      <sz val="11"/>
      <color theme="1" tint="0.14999847407452621"/>
      <name val="Calibri"/>
      <family val="2"/>
    </font>
    <font>
      <b/>
      <sz val="16"/>
      <color theme="8" tint="-0.499984740745262"/>
      <name val="Arial"/>
      <family val="2"/>
    </font>
    <font>
      <b/>
      <sz val="14"/>
      <color theme="8" tint="-0.499984740745262"/>
      <name val="Arial"/>
      <family val="2"/>
    </font>
    <font>
      <b/>
      <sz val="11"/>
      <name val="Arial Rounded MT Bold"/>
      <family val="2"/>
    </font>
    <font>
      <sz val="22"/>
      <name val="Arial Black"/>
      <family val="2"/>
    </font>
    <font>
      <b/>
      <sz val="14"/>
      <color indexed="8"/>
      <name val="Arial Rounded MT Bold"/>
      <family val="2"/>
    </font>
    <font>
      <b/>
      <sz val="14"/>
      <name val="Arial Rounded MT Bold"/>
      <family val="2"/>
    </font>
    <font>
      <b/>
      <sz val="14"/>
      <color theme="1" tint="0.14999847407452621"/>
      <name val="Calibri"/>
      <family val="2"/>
    </font>
    <font>
      <i/>
      <sz val="14"/>
      <color indexed="8"/>
      <name val="Arial Rounded MT Bold"/>
      <family val="2"/>
    </font>
    <font>
      <i/>
      <sz val="12"/>
      <name val="Arial Rounded MT Bold"/>
      <family val="2"/>
    </font>
    <font>
      <i/>
      <sz val="12"/>
      <color indexed="8"/>
      <name val="Arial Rounded MT Bold"/>
      <family val="2"/>
    </font>
    <font>
      <b/>
      <sz val="12"/>
      <color theme="4" tint="-0.249977111117893"/>
      <name val="Arial Rounded MT Bold"/>
      <family val="2"/>
    </font>
    <font>
      <i/>
      <sz val="14"/>
      <name val="Arial Rounded MT Bold"/>
      <family val="2"/>
    </font>
    <font>
      <b/>
      <sz val="16"/>
      <name val="Calibri"/>
      <family val="2"/>
    </font>
    <font>
      <sz val="16"/>
      <name val="Calibri"/>
      <family val="2"/>
    </font>
    <font>
      <sz val="8"/>
      <name val="Arial Rounded MT Bold"/>
      <family val="2"/>
    </font>
    <font>
      <b/>
      <sz val="14"/>
      <name val="Calibri"/>
      <family val="2"/>
    </font>
    <font>
      <b/>
      <sz val="14"/>
      <color indexed="8"/>
      <name val="Calibri"/>
      <family val="2"/>
    </font>
    <font>
      <b/>
      <i/>
      <sz val="14"/>
      <color indexed="8"/>
      <name val="Arial Rounded MT Bold"/>
      <family val="2"/>
    </font>
    <font>
      <b/>
      <i/>
      <sz val="14"/>
      <name val="Arial Rounded MT Bold"/>
      <family val="2"/>
    </font>
    <font>
      <b/>
      <sz val="12"/>
      <color rgb="FFFF0000"/>
      <name val="Arial Rounded MT Bold"/>
      <family val="2"/>
    </font>
    <font>
      <b/>
      <sz val="14"/>
      <color rgb="FFFF0000"/>
      <name val="Arial Rounded MT Bold"/>
      <family val="2"/>
    </font>
    <font>
      <i/>
      <sz val="12"/>
      <color theme="0" tint="-0.499984740745262"/>
      <name val="Arial Rounded MT Bold"/>
      <family val="2"/>
    </font>
  </fonts>
  <fills count="2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32"/>
      </left>
      <right style="thin">
        <color indexed="32"/>
      </right>
      <top/>
      <bottom style="thin">
        <color indexed="64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thin">
        <color indexed="42"/>
      </right>
      <top style="thin">
        <color indexed="32"/>
      </top>
      <bottom/>
      <diagonal/>
    </border>
    <border>
      <left style="thin">
        <color indexed="42"/>
      </left>
      <right style="thin">
        <color indexed="42"/>
      </right>
      <top/>
      <bottom/>
      <diagonal/>
    </border>
    <border>
      <left style="thin">
        <color indexed="42"/>
      </left>
      <right style="thin">
        <color indexed="42"/>
      </right>
      <top style="thin">
        <color indexed="42"/>
      </top>
      <bottom/>
      <diagonal/>
    </border>
    <border>
      <left style="thin">
        <color indexed="42"/>
      </left>
      <right/>
      <top style="thin">
        <color indexed="42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32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32"/>
      </left>
      <right/>
      <top/>
      <bottom style="medium">
        <color indexed="44"/>
      </bottom>
      <diagonal/>
    </border>
    <border>
      <left/>
      <right style="thin">
        <color indexed="42"/>
      </right>
      <top style="thin">
        <color indexed="42"/>
      </top>
      <bottom style="thin">
        <color indexed="32"/>
      </bottom>
      <diagonal/>
    </border>
    <border>
      <left/>
      <right style="thin">
        <color indexed="42"/>
      </right>
      <top style="thin">
        <color indexed="32"/>
      </top>
      <bottom/>
      <diagonal/>
    </border>
    <border>
      <left/>
      <right style="thin">
        <color indexed="42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32"/>
      </right>
      <top style="double">
        <color indexed="64"/>
      </top>
      <bottom style="medium">
        <color indexed="44"/>
      </bottom>
      <diagonal/>
    </border>
    <border>
      <left style="thin">
        <color indexed="32"/>
      </left>
      <right/>
      <top style="double">
        <color indexed="64"/>
      </top>
      <bottom style="medium">
        <color indexed="4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32"/>
      </left>
      <right style="thin">
        <color indexed="32"/>
      </right>
      <top style="double">
        <color indexed="64"/>
      </top>
      <bottom style="medium">
        <color indexed="4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42"/>
      </left>
      <right/>
      <top style="thin">
        <color indexed="42"/>
      </top>
      <bottom style="thin">
        <color indexed="32"/>
      </bottom>
      <diagonal/>
    </border>
    <border>
      <left style="thin">
        <color indexed="42"/>
      </left>
      <right/>
      <top style="thin">
        <color indexed="32"/>
      </top>
      <bottom/>
      <diagonal/>
    </border>
    <border>
      <left style="thin">
        <color indexed="42"/>
      </left>
      <right/>
      <top/>
      <bottom/>
      <diagonal/>
    </border>
    <border>
      <left/>
      <right style="thick">
        <color theme="1"/>
      </right>
      <top style="thin">
        <color indexed="32"/>
      </top>
      <bottom/>
      <diagonal/>
    </border>
    <border>
      <left/>
      <right style="thick">
        <color theme="1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32"/>
      </bottom>
      <diagonal/>
    </border>
    <border>
      <left style="thin">
        <color indexed="42"/>
      </left>
      <right style="thick">
        <color indexed="64"/>
      </right>
      <top style="thin">
        <color indexed="32"/>
      </top>
      <bottom/>
      <diagonal/>
    </border>
    <border>
      <left style="thin">
        <color indexed="42"/>
      </left>
      <right style="thick">
        <color indexed="64"/>
      </right>
      <top/>
      <bottom/>
      <diagonal/>
    </border>
    <border>
      <left style="thin">
        <color indexed="32"/>
      </left>
      <right style="thick">
        <color theme="1"/>
      </right>
      <top style="double">
        <color indexed="64"/>
      </top>
      <bottom style="thin">
        <color indexed="64"/>
      </bottom>
      <diagonal/>
    </border>
    <border>
      <left style="thin">
        <color indexed="32"/>
      </left>
      <right style="thick">
        <color auto="1"/>
      </right>
      <top style="double">
        <color indexed="64"/>
      </top>
      <bottom style="medium">
        <color indexed="44"/>
      </bottom>
      <diagonal/>
    </border>
    <border>
      <left/>
      <right style="thin">
        <color indexed="42"/>
      </right>
      <top style="thin">
        <color indexed="42"/>
      </top>
      <bottom style="thin">
        <color indexed="4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42"/>
      </left>
      <right style="thin">
        <color rgb="FF00B050"/>
      </right>
      <top style="medium">
        <color indexed="44"/>
      </top>
      <bottom style="thin">
        <color indexed="32"/>
      </bottom>
      <diagonal/>
    </border>
    <border>
      <left style="thin">
        <color indexed="42"/>
      </left>
      <right style="thin">
        <color rgb="FF00B050"/>
      </right>
      <top style="thin">
        <color indexed="32"/>
      </top>
      <bottom/>
      <diagonal/>
    </border>
    <border>
      <left style="thin">
        <color indexed="42"/>
      </left>
      <right style="thin">
        <color rgb="FF00B05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42"/>
      </left>
      <right style="thin">
        <color indexed="42"/>
      </right>
      <top/>
      <bottom style="thin">
        <color indexed="42"/>
      </bottom>
      <diagonal/>
    </border>
    <border>
      <left/>
      <right style="thin">
        <color indexed="42"/>
      </right>
      <top/>
      <bottom style="thin">
        <color indexed="42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 style="medium">
        <color indexed="64"/>
      </bottom>
      <diagonal/>
    </border>
    <border>
      <left style="thin">
        <color indexed="42"/>
      </left>
      <right style="thick">
        <color indexed="64"/>
      </right>
      <top style="thin">
        <color indexed="42"/>
      </top>
      <bottom style="medium">
        <color indexed="64"/>
      </bottom>
      <diagonal/>
    </border>
    <border>
      <left/>
      <right style="thick">
        <color indexed="64"/>
      </right>
      <top style="double">
        <color indexed="64"/>
      </top>
      <bottom style="medium">
        <color indexed="44"/>
      </bottom>
      <diagonal/>
    </border>
    <border>
      <left/>
      <right/>
      <top/>
      <bottom style="double">
        <color theme="1"/>
      </bottom>
      <diagonal/>
    </border>
    <border>
      <left/>
      <right/>
      <top style="thin">
        <color indexed="64"/>
      </top>
      <bottom style="double">
        <color theme="1"/>
      </bottom>
      <diagonal/>
    </border>
    <border>
      <left/>
      <right/>
      <top style="double">
        <color theme="1"/>
      </top>
      <bottom style="medium">
        <color indexed="44"/>
      </bottom>
      <diagonal/>
    </border>
    <border>
      <left/>
      <right style="thick">
        <color theme="1"/>
      </right>
      <top style="double">
        <color theme="1"/>
      </top>
      <bottom style="medium">
        <color indexed="4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42"/>
      </left>
      <right style="thick">
        <color theme="1"/>
      </right>
      <top style="thin">
        <color indexed="42"/>
      </top>
      <bottom style="medium">
        <color indexed="64"/>
      </bottom>
      <diagonal/>
    </border>
    <border>
      <left style="thin">
        <color indexed="42"/>
      </left>
      <right style="thick">
        <color theme="1"/>
      </right>
      <top/>
      <bottom/>
      <diagonal/>
    </border>
    <border>
      <left/>
      <right/>
      <top style="double">
        <color indexed="64"/>
      </top>
      <bottom style="medium">
        <color indexed="44"/>
      </bottom>
      <diagonal/>
    </border>
    <border>
      <left style="thick">
        <color theme="1"/>
      </left>
      <right/>
      <top style="double">
        <color indexed="64"/>
      </top>
      <bottom style="medium">
        <color indexed="44"/>
      </bottom>
      <diagonal/>
    </border>
    <border>
      <left/>
      <right/>
      <top style="medium">
        <color indexed="44"/>
      </top>
      <bottom style="medium">
        <color indexed="64"/>
      </bottom>
      <diagonal/>
    </border>
    <border>
      <left/>
      <right/>
      <top style="thin">
        <color indexed="42"/>
      </top>
      <bottom style="medium">
        <color indexed="64"/>
      </bottom>
      <diagonal/>
    </border>
    <border>
      <left/>
      <right style="thin">
        <color indexed="42"/>
      </right>
      <top style="medium">
        <color indexed="64"/>
      </top>
      <bottom style="thin">
        <color indexed="42"/>
      </bottom>
      <diagonal/>
    </border>
    <border>
      <left style="thick">
        <color theme="1"/>
      </left>
      <right/>
      <top/>
      <bottom style="thin">
        <color indexed="42"/>
      </bottom>
      <diagonal/>
    </border>
    <border>
      <left style="thick">
        <color theme="1"/>
      </left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42"/>
      </left>
      <right style="thin">
        <color indexed="42"/>
      </right>
      <top/>
      <bottom style="thin">
        <color indexed="64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64"/>
      </bottom>
      <diagonal/>
    </border>
    <border>
      <left style="thin">
        <color indexed="42"/>
      </left>
      <right style="thick">
        <color theme="1"/>
      </right>
      <top/>
      <bottom style="thin">
        <color indexed="64"/>
      </bottom>
      <diagonal/>
    </border>
    <border>
      <left/>
      <right style="thin">
        <color indexed="42"/>
      </right>
      <top style="thin">
        <color indexed="42"/>
      </top>
      <bottom style="thin">
        <color indexed="64"/>
      </bottom>
      <diagonal/>
    </border>
    <border>
      <left style="thin">
        <color indexed="42"/>
      </left>
      <right style="thick">
        <color indexed="64"/>
      </right>
      <top/>
      <bottom style="thin">
        <color indexed="64"/>
      </bottom>
      <diagonal/>
    </border>
    <border>
      <left style="thick">
        <color theme="1"/>
      </left>
      <right/>
      <top/>
      <bottom style="thin">
        <color indexed="64"/>
      </bottom>
      <diagonal/>
    </border>
    <border>
      <left/>
      <right style="thin">
        <color indexed="42"/>
      </right>
      <top/>
      <bottom style="thin">
        <color indexed="64"/>
      </bottom>
      <diagonal/>
    </border>
    <border>
      <left style="thin">
        <color indexed="42"/>
      </left>
      <right/>
      <top style="thin">
        <color indexed="42"/>
      </top>
      <bottom style="thin">
        <color indexed="42"/>
      </bottom>
      <diagonal/>
    </border>
  </borders>
  <cellStyleXfs count="44">
    <xf numFmtId="0" fontId="0" fillId="0" borderId="0" applyFill="0" applyBorder="0">
      <alignment horizontal="left" vertical="center"/>
    </xf>
    <xf numFmtId="0" fontId="44" fillId="2" borderId="0" applyNumberFormat="0" applyBorder="0" applyAlignment="0" applyProtection="0"/>
    <xf numFmtId="0" fontId="44" fillId="3" borderId="0" applyNumberFormat="0" applyBorder="0" applyAlignment="0" applyProtection="0"/>
    <xf numFmtId="0" fontId="44" fillId="4" borderId="0" applyNumberFormat="0" applyBorder="0" applyAlignment="0" applyProtection="0"/>
    <xf numFmtId="0" fontId="44" fillId="5" borderId="0" applyNumberFormat="0" applyBorder="0" applyAlignment="0" applyProtection="0"/>
    <xf numFmtId="0" fontId="44" fillId="6" borderId="0" applyNumberFormat="0" applyBorder="0" applyAlignment="0" applyProtection="0"/>
    <xf numFmtId="0" fontId="44" fillId="7" borderId="0" applyNumberFormat="0" applyBorder="0" applyAlignment="0" applyProtection="0"/>
    <xf numFmtId="0" fontId="44" fillId="8" borderId="0" applyNumberFormat="0" applyBorder="0" applyAlignment="0" applyProtection="0"/>
    <xf numFmtId="0" fontId="44" fillId="3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8" borderId="0" applyNumberFormat="0" applyBorder="0" applyAlignment="0" applyProtection="0"/>
    <xf numFmtId="0" fontId="44" fillId="10" borderId="0" applyNumberFormat="0" applyBorder="0" applyAlignment="0" applyProtection="0"/>
    <xf numFmtId="0" fontId="49" fillId="8" borderId="0" applyNumberFormat="0" applyBorder="0" applyAlignment="0" applyProtection="0"/>
    <xf numFmtId="0" fontId="49" fillId="3" borderId="0" applyNumberFormat="0" applyBorder="0" applyAlignment="0" applyProtection="0"/>
    <xf numFmtId="0" fontId="49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49" fillId="12" borderId="0" applyNumberFormat="0" applyBorder="0" applyAlignment="0" applyProtection="0"/>
    <xf numFmtId="0" fontId="49" fillId="11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2" borderId="0" applyNumberFormat="0" applyBorder="0" applyAlignment="0" applyProtection="0"/>
    <xf numFmtId="0" fontId="48" fillId="17" borderId="0" applyNumberFormat="0" applyBorder="0" applyAlignment="0" applyProtection="0"/>
    <xf numFmtId="0" fontId="53" fillId="9" borderId="1" applyNumberFormat="0" applyAlignment="0" applyProtection="0"/>
    <xf numFmtId="0" fontId="46" fillId="14" borderId="2" applyNumberFormat="0" applyAlignment="0" applyProtection="0"/>
    <xf numFmtId="0" fontId="50" fillId="0" borderId="0" applyNumberFormat="0" applyFill="0" applyBorder="0" applyAlignment="0" applyProtection="0"/>
    <xf numFmtId="0" fontId="56" fillId="7" borderId="0" applyNumberFormat="0" applyBorder="0" applyAlignment="0" applyProtection="0"/>
    <xf numFmtId="0" fontId="45" fillId="0" borderId="3" applyNumberFormat="0" applyFill="0" applyAlignment="0" applyProtection="0"/>
    <xf numFmtId="0" fontId="5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8" fillId="3" borderId="1" applyNumberFormat="0" applyAlignment="0" applyProtection="0"/>
    <xf numFmtId="0" fontId="59" fillId="0" borderId="6" applyNumberFormat="0" applyFill="0" applyAlignment="0" applyProtection="0"/>
    <xf numFmtId="0" fontId="57" fillId="10" borderId="0" applyNumberFormat="0" applyBorder="0" applyAlignment="0" applyProtection="0"/>
    <xf numFmtId="0" fontId="60" fillId="5" borderId="7" applyNumberFormat="0" applyFont="0" applyAlignment="0" applyProtection="0"/>
    <xf numFmtId="0" fontId="51" fillId="9" borderId="8" applyNumberFormat="0" applyAlignment="0" applyProtection="0"/>
    <xf numFmtId="0" fontId="52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91" fillId="0" borderId="13" applyFill="0" applyBorder="0">
      <alignment vertical="center"/>
    </xf>
    <xf numFmtId="0" fontId="75" fillId="20" borderId="0" applyFill="0" applyBorder="0">
      <alignment horizontal="center" vertical="center"/>
    </xf>
  </cellStyleXfs>
  <cellXfs count="583">
    <xf numFmtId="0" fontId="0" fillId="0" borderId="0" xfId="0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4" fillId="9" borderId="11" xfId="32" applyFont="1" applyFill="1" applyBorder="1" applyAlignment="1">
      <alignment horizontal="left" vertical="center"/>
    </xf>
    <xf numFmtId="0" fontId="5" fillId="9" borderId="5" xfId="32" applyFill="1" applyAlignment="1">
      <alignment horizontal="left"/>
    </xf>
    <xf numFmtId="0" fontId="7" fillId="0" borderId="0" xfId="0" applyFont="1" applyAlignment="1">
      <alignment horizontal="center"/>
    </xf>
    <xf numFmtId="0" fontId="5" fillId="4" borderId="5" xfId="32" applyFill="1"/>
    <xf numFmtId="49" fontId="10" fillId="20" borderId="14" xfId="29" applyNumberFormat="1" applyFont="1" applyFill="1" applyBorder="1" applyAlignment="1">
      <alignment horizontal="center" vertical="center"/>
    </xf>
    <xf numFmtId="49" fontId="10" fillId="19" borderId="13" xfId="29" applyNumberFormat="1" applyFont="1" applyFill="1" applyBorder="1" applyAlignment="1">
      <alignment horizontal="center" vertical="center"/>
    </xf>
    <xf numFmtId="49" fontId="10" fillId="7" borderId="15" xfId="0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49" fontId="11" fillId="20" borderId="14" xfId="29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6" xfId="0" applyFont="1" applyFill="1" applyBorder="1">
      <alignment horizontal="left" vertical="center"/>
    </xf>
    <xf numFmtId="0" fontId="10" fillId="0" borderId="17" xfId="0" applyFont="1" applyFill="1" applyBorder="1">
      <alignment horizontal="left" vertical="center"/>
    </xf>
    <xf numFmtId="1" fontId="12" fillId="0" borderId="0" xfId="29" applyNumberFormat="1" applyFont="1" applyFill="1" applyBorder="1" applyAlignment="1">
      <alignment horizontal="center" vertical="top"/>
    </xf>
    <xf numFmtId="49" fontId="12" fillId="0" borderId="0" xfId="29" applyNumberFormat="1" applyFont="1" applyFill="1" applyBorder="1" applyAlignment="1">
      <alignment horizontal="center" vertical="top"/>
    </xf>
    <xf numFmtId="0" fontId="13" fillId="0" borderId="18" xfId="29" applyFont="1" applyFill="1" applyBorder="1" applyAlignment="1">
      <alignment horizontal="left" vertical="top"/>
    </xf>
    <xf numFmtId="0" fontId="14" fillId="0" borderId="19" xfId="29" applyFont="1" applyFill="1" applyBorder="1" applyAlignment="1">
      <alignment horizontal="left" vertical="top"/>
    </xf>
    <xf numFmtId="0" fontId="15" fillId="0" borderId="19" xfId="29" applyFont="1" applyFill="1" applyBorder="1" applyAlignment="1">
      <alignment horizontal="center" vertical="top"/>
    </xf>
    <xf numFmtId="0" fontId="0" fillId="0" borderId="19" xfId="0" applyBorder="1">
      <alignment horizontal="left" vertical="center"/>
    </xf>
    <xf numFmtId="0" fontId="16" fillId="0" borderId="20" xfId="0" applyFont="1" applyFill="1" applyBorder="1" applyAlignment="1">
      <alignment horizontal="left" vertical="top"/>
    </xf>
    <xf numFmtId="0" fontId="16" fillId="0" borderId="21" xfId="0" applyFont="1" applyFill="1" applyBorder="1" applyAlignment="1">
      <alignment horizontal="left" vertical="top"/>
    </xf>
    <xf numFmtId="0" fontId="17" fillId="0" borderId="21" xfId="0" applyFont="1" applyBorder="1">
      <alignment horizontal="left" vertical="center"/>
    </xf>
    <xf numFmtId="0" fontId="16" fillId="0" borderId="0" xfId="0" applyFont="1" applyFill="1" applyBorder="1" applyAlignment="1">
      <alignment horizontal="left" vertical="top"/>
    </xf>
    <xf numFmtId="0" fontId="17" fillId="0" borderId="0" xfId="0" applyFont="1" applyBorder="1">
      <alignment horizontal="left" vertical="center"/>
    </xf>
    <xf numFmtId="0" fontId="16" fillId="0" borderId="23" xfId="0" applyFont="1" applyFill="1" applyBorder="1" applyAlignment="1">
      <alignment horizontal="left" vertical="top"/>
    </xf>
    <xf numFmtId="0" fontId="16" fillId="0" borderId="24" xfId="0" applyFont="1" applyFill="1" applyBorder="1" applyAlignment="1">
      <alignment horizontal="left" vertical="top"/>
    </xf>
    <xf numFmtId="0" fontId="17" fillId="0" borderId="24" xfId="0" applyFont="1" applyBorder="1">
      <alignment horizontal="left" vertical="center"/>
    </xf>
    <xf numFmtId="0" fontId="16" fillId="0" borderId="25" xfId="0" applyFont="1" applyFill="1" applyBorder="1" applyAlignment="1">
      <alignment horizontal="left" vertical="top"/>
    </xf>
    <xf numFmtId="0" fontId="16" fillId="0" borderId="26" xfId="0" applyFont="1" applyFill="1" applyBorder="1" applyAlignment="1">
      <alignment horizontal="left" vertical="top"/>
    </xf>
    <xf numFmtId="0" fontId="17" fillId="0" borderId="26" xfId="0" applyFont="1" applyBorder="1">
      <alignment horizontal="left" vertical="center"/>
    </xf>
    <xf numFmtId="0" fontId="17" fillId="0" borderId="0" xfId="0" applyFont="1">
      <alignment horizontal="left" vertical="center"/>
    </xf>
    <xf numFmtId="0" fontId="18" fillId="0" borderId="0" xfId="0" applyFont="1" applyBorder="1">
      <alignment horizontal="left" vertical="center"/>
    </xf>
    <xf numFmtId="0" fontId="0" fillId="0" borderId="0" xfId="0" applyBorder="1">
      <alignment horizontal="left" vertical="center"/>
    </xf>
    <xf numFmtId="0" fontId="0" fillId="0" borderId="0" xfId="0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27" xfId="0" applyBorder="1">
      <alignment horizontal="left" vertical="center"/>
    </xf>
    <xf numFmtId="0" fontId="0" fillId="0" borderId="28" xfId="0" applyBorder="1">
      <alignment horizontal="left" vertical="center"/>
    </xf>
    <xf numFmtId="0" fontId="0" fillId="0" borderId="29" xfId="0" applyBorder="1">
      <alignment horizontal="left" vertical="center"/>
    </xf>
    <xf numFmtId="0" fontId="17" fillId="0" borderId="0" xfId="0" applyFont="1" applyBorder="1" applyAlignment="1">
      <alignment horizontal="center" vertical="center" wrapText="1"/>
    </xf>
    <xf numFmtId="0" fontId="0" fillId="0" borderId="30" xfId="0" applyBorder="1">
      <alignment horizontal="left" vertical="center"/>
    </xf>
    <xf numFmtId="0" fontId="0" fillId="0" borderId="31" xfId="0" applyBorder="1">
      <alignment horizontal="left" vertical="center"/>
    </xf>
    <xf numFmtId="0" fontId="2" fillId="0" borderId="32" xfId="0" applyFont="1" applyBorder="1">
      <alignment horizontal="left" vertical="center"/>
    </xf>
    <xf numFmtId="0" fontId="0" fillId="0" borderId="32" xfId="0" applyBorder="1">
      <alignment horizontal="left" vertical="center"/>
    </xf>
    <xf numFmtId="0" fontId="20" fillId="0" borderId="0" xfId="0" applyFont="1">
      <alignment horizontal="left" vertical="center"/>
    </xf>
    <xf numFmtId="0" fontId="4" fillId="9" borderId="33" xfId="32" applyFont="1" applyFill="1" applyBorder="1" applyAlignment="1">
      <alignment horizontal="left" vertical="center"/>
    </xf>
    <xf numFmtId="0" fontId="5" fillId="9" borderId="5" xfId="32" applyFill="1" applyAlignment="1">
      <alignment horizontal="center"/>
    </xf>
    <xf numFmtId="0" fontId="8" fillId="7" borderId="34" xfId="32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15" fillId="0" borderId="0" xfId="29" applyFont="1" applyFill="1" applyAlignment="1">
      <alignment horizontal="center" vertical="center"/>
    </xf>
    <xf numFmtId="49" fontId="15" fillId="18" borderId="0" xfId="29" applyNumberFormat="1" applyFont="1" applyFill="1" applyAlignment="1">
      <alignment horizontal="center" vertical="top"/>
    </xf>
    <xf numFmtId="0" fontId="15" fillId="0" borderId="37" xfId="0" applyFont="1" applyFill="1" applyBorder="1" applyAlignment="1">
      <alignment horizontal="center" vertical="center"/>
    </xf>
    <xf numFmtId="0" fontId="15" fillId="0" borderId="38" xfId="29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wrapText="1"/>
    </xf>
    <xf numFmtId="0" fontId="15" fillId="0" borderId="11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8" fillId="0" borderId="22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23" fillId="0" borderId="0" xfId="29" applyFont="1" applyFill="1" applyAlignment="1">
      <alignment horizontal="center" vertical="center"/>
    </xf>
    <xf numFmtId="0" fontId="0" fillId="0" borderId="0" xfId="0" applyFill="1">
      <alignment horizontal="left" vertical="center"/>
    </xf>
    <xf numFmtId="0" fontId="17" fillId="0" borderId="0" xfId="0" applyFont="1" applyFill="1">
      <alignment horizontal="left" vertical="center"/>
    </xf>
    <xf numFmtId="0" fontId="0" fillId="0" borderId="0" xfId="0" applyFill="1" applyBorder="1">
      <alignment horizontal="left" vertical="center"/>
    </xf>
    <xf numFmtId="0" fontId="18" fillId="0" borderId="25" xfId="0" applyFont="1" applyBorder="1">
      <alignment horizontal="left" vertical="center"/>
    </xf>
    <xf numFmtId="0" fontId="18" fillId="0" borderId="26" xfId="0" applyFont="1" applyBorder="1">
      <alignment horizontal="left" vertical="center"/>
    </xf>
    <xf numFmtId="0" fontId="0" fillId="0" borderId="41" xfId="0" applyBorder="1">
      <alignment horizontal="left" vertical="center"/>
    </xf>
    <xf numFmtId="0" fontId="0" fillId="0" borderId="0" xfId="0" applyFont="1">
      <alignment horizontal="left" vertical="center"/>
    </xf>
    <xf numFmtId="0" fontId="17" fillId="0" borderId="0" xfId="0" applyFont="1" applyBorder="1" applyAlignment="1">
      <alignment horizontal="center"/>
    </xf>
    <xf numFmtId="0" fontId="8" fillId="7" borderId="43" xfId="32" applyFont="1" applyFill="1" applyBorder="1" applyAlignment="1">
      <alignment horizontal="center"/>
    </xf>
    <xf numFmtId="49" fontId="10" fillId="20" borderId="44" xfId="29" applyNumberFormat="1" applyFont="1" applyFill="1" applyBorder="1" applyAlignment="1">
      <alignment horizontal="center" vertical="center"/>
    </xf>
    <xf numFmtId="49" fontId="10" fillId="7" borderId="45" xfId="0" applyNumberFormat="1" applyFont="1" applyFill="1" applyBorder="1" applyAlignment="1">
      <alignment horizontal="center" vertical="center"/>
    </xf>
    <xf numFmtId="49" fontId="11" fillId="20" borderId="44" xfId="29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5" fillId="18" borderId="19" xfId="29" applyNumberFormat="1" applyFont="1" applyFill="1" applyBorder="1" applyAlignment="1">
      <alignment horizontal="center" vertical="top"/>
    </xf>
    <xf numFmtId="49" fontId="15" fillId="18" borderId="46" xfId="29" applyNumberFormat="1" applyFont="1" applyFill="1" applyBorder="1" applyAlignment="1">
      <alignment horizontal="center" vertical="top"/>
    </xf>
    <xf numFmtId="0" fontId="28" fillId="0" borderId="37" xfId="0" applyFont="1" applyFill="1" applyBorder="1" applyAlignment="1">
      <alignment horizontal="center" vertical="center"/>
    </xf>
    <xf numFmtId="49" fontId="27" fillId="0" borderId="21" xfId="29" applyNumberFormat="1" applyFont="1" applyFill="1" applyBorder="1" applyAlignment="1">
      <alignment horizontal="center" vertical="top"/>
    </xf>
    <xf numFmtId="49" fontId="27" fillId="0" borderId="47" xfId="29" applyNumberFormat="1" applyFont="1" applyFill="1" applyBorder="1" applyAlignment="1">
      <alignment horizontal="center" vertical="top"/>
    </xf>
    <xf numFmtId="0" fontId="28" fillId="0" borderId="38" xfId="29" applyFont="1" applyFill="1" applyBorder="1" applyAlignment="1">
      <alignment horizontal="center" vertical="center"/>
    </xf>
    <xf numFmtId="0" fontId="24" fillId="0" borderId="21" xfId="0" applyFont="1" applyBorder="1" applyAlignment="1">
      <alignment horizontal="center"/>
    </xf>
    <xf numFmtId="0" fontId="24" fillId="0" borderId="47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8" fillId="0" borderId="11" xfId="0" applyFont="1" applyFill="1" applyBorder="1" applyAlignment="1">
      <alignment horizontal="center" vertical="center"/>
    </xf>
    <xf numFmtId="0" fontId="0" fillId="0" borderId="24" xfId="0" applyBorder="1">
      <alignment horizontal="left" vertical="center"/>
    </xf>
    <xf numFmtId="0" fontId="0" fillId="0" borderId="48" xfId="0" applyBorder="1">
      <alignment horizontal="left" vertical="center"/>
    </xf>
    <xf numFmtId="0" fontId="0" fillId="0" borderId="0" xfId="0" applyBorder="1" applyAlignment="1">
      <alignment horizontal="right"/>
    </xf>
    <xf numFmtId="0" fontId="0" fillId="0" borderId="26" xfId="0" applyBorder="1" applyAlignment="1">
      <alignment vertical="center"/>
    </xf>
    <xf numFmtId="0" fontId="25" fillId="0" borderId="0" xfId="0" applyFont="1" applyBorder="1" applyAlignment="1">
      <alignment vertical="center" wrapText="1"/>
    </xf>
    <xf numFmtId="0" fontId="29" fillId="0" borderId="0" xfId="0" applyFont="1" applyBorder="1">
      <alignment horizontal="left" vertical="center"/>
    </xf>
    <xf numFmtId="0" fontId="25" fillId="0" borderId="0" xfId="0" applyFont="1" applyBorder="1">
      <alignment horizontal="left" vertical="center"/>
    </xf>
    <xf numFmtId="0" fontId="0" fillId="0" borderId="0" xfId="0" applyBorder="1" applyAlignment="1">
      <alignment wrapText="1"/>
    </xf>
    <xf numFmtId="0" fontId="25" fillId="0" borderId="28" xfId="0" applyFont="1" applyBorder="1" applyAlignment="1">
      <alignment horizontal="right" vertical="center"/>
    </xf>
    <xf numFmtId="0" fontId="30" fillId="0" borderId="28" xfId="0" applyFont="1" applyBorder="1" applyAlignment="1">
      <alignment horizontal="left" vertical="top"/>
    </xf>
    <xf numFmtId="0" fontId="17" fillId="0" borderId="49" xfId="0" applyFont="1" applyBorder="1">
      <alignment horizontal="left" vertical="center"/>
    </xf>
    <xf numFmtId="0" fontId="22" fillId="0" borderId="0" xfId="0" applyFont="1" applyBorder="1" applyAlignment="1">
      <alignment horizontal="right" wrapText="1"/>
    </xf>
    <xf numFmtId="0" fontId="31" fillId="0" borderId="0" xfId="0" applyFont="1" applyBorder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right"/>
    </xf>
    <xf numFmtId="0" fontId="31" fillId="0" borderId="0" xfId="0" applyFont="1" applyBorder="1" applyAlignment="1"/>
    <xf numFmtId="0" fontId="25" fillId="0" borderId="31" xfId="0" applyFont="1" applyBorder="1" applyAlignment="1">
      <alignment horizontal="right"/>
    </xf>
    <xf numFmtId="0" fontId="30" fillId="0" borderId="31" xfId="0" applyFont="1" applyBorder="1" applyAlignment="1">
      <alignment horizontal="left"/>
    </xf>
    <xf numFmtId="0" fontId="18" fillId="0" borderId="51" xfId="0" applyFont="1" applyBorder="1" applyAlignment="1">
      <alignment horizontal="center" vertical="center"/>
    </xf>
    <xf numFmtId="0" fontId="33" fillId="0" borderId="0" xfId="0" applyFont="1" applyBorder="1" applyAlignment="1">
      <alignment horizontal="left"/>
    </xf>
    <xf numFmtId="0" fontId="34" fillId="0" borderId="32" xfId="0" applyFont="1" applyBorder="1">
      <alignment horizontal="left" vertical="center"/>
    </xf>
    <xf numFmtId="0" fontId="23" fillId="0" borderId="0" xfId="29" applyFont="1" applyFill="1" applyAlignment="1">
      <alignment horizontal="left" vertical="center"/>
    </xf>
    <xf numFmtId="0" fontId="15" fillId="0" borderId="0" xfId="29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2" xfId="29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19" fillId="0" borderId="0" xfId="0" applyFont="1" applyBorder="1">
      <alignment horizontal="left" vertical="center"/>
    </xf>
    <xf numFmtId="0" fontId="0" fillId="0" borderId="0" xfId="0" applyBorder="1" applyAlignment="1">
      <alignment vertical="center"/>
    </xf>
    <xf numFmtId="0" fontId="5" fillId="9" borderId="53" xfId="32" applyFill="1" applyBorder="1" applyAlignment="1">
      <alignment horizontal="center"/>
    </xf>
    <xf numFmtId="0" fontId="6" fillId="9" borderId="5" xfId="32" applyFont="1" applyFill="1" applyAlignment="1">
      <alignment horizontal="center"/>
    </xf>
    <xf numFmtId="0" fontId="5" fillId="9" borderId="54" xfId="32" applyFill="1" applyBorder="1" applyAlignment="1">
      <alignment horizontal="center"/>
    </xf>
    <xf numFmtId="49" fontId="10" fillId="20" borderId="15" xfId="29" applyNumberFormat="1" applyFont="1" applyFill="1" applyBorder="1" applyAlignment="1">
      <alignment horizontal="center" vertical="center"/>
    </xf>
    <xf numFmtId="49" fontId="15" fillId="0" borderId="19" xfId="29" applyNumberFormat="1" applyFont="1" applyFill="1" applyBorder="1" applyAlignment="1">
      <alignment horizontal="center" vertical="top"/>
    </xf>
    <xf numFmtId="49" fontId="27" fillId="0" borderId="46" xfId="29" applyNumberFormat="1" applyFont="1" applyFill="1" applyBorder="1" applyAlignment="1">
      <alignment horizontal="left" vertical="top"/>
    </xf>
    <xf numFmtId="49" fontId="27" fillId="0" borderId="0" xfId="29" applyNumberFormat="1" applyFont="1" applyFill="1" applyBorder="1" applyAlignment="1">
      <alignment horizontal="left" vertical="top"/>
    </xf>
    <xf numFmtId="0" fontId="0" fillId="0" borderId="21" xfId="0" applyFont="1" applyBorder="1">
      <alignment horizontal="left" vertical="center"/>
    </xf>
    <xf numFmtId="0" fontId="35" fillId="0" borderId="0" xfId="0" applyFont="1" applyBorder="1" applyAlignment="1">
      <alignment horizontal="center"/>
    </xf>
    <xf numFmtId="0" fontId="0" fillId="0" borderId="39" xfId="0" applyBorder="1">
      <alignment horizontal="left" vertical="center"/>
    </xf>
    <xf numFmtId="0" fontId="0" fillId="0" borderId="24" xfId="0" applyFont="1" applyBorder="1">
      <alignment horizontal="left" vertical="center"/>
    </xf>
    <xf numFmtId="0" fontId="0" fillId="0" borderId="26" xfId="0" applyFont="1" applyBorder="1">
      <alignment horizontal="left" vertical="center"/>
    </xf>
    <xf numFmtId="0" fontId="26" fillId="0" borderId="55" xfId="0" applyFont="1" applyFill="1" applyBorder="1" applyAlignment="1">
      <alignment horizontal="left" vertical="top"/>
    </xf>
    <xf numFmtId="0" fontId="0" fillId="0" borderId="40" xfId="0" applyBorder="1" applyAlignment="1">
      <alignment horizontal="center"/>
    </xf>
    <xf numFmtId="0" fontId="0" fillId="0" borderId="56" xfId="0" applyNumberFormat="1" applyBorder="1">
      <alignment horizontal="left" vertical="center"/>
    </xf>
    <xf numFmtId="0" fontId="0" fillId="0" borderId="57" xfId="0" applyNumberFormat="1" applyBorder="1">
      <alignment horizontal="left" vertical="center"/>
    </xf>
    <xf numFmtId="1" fontId="0" fillId="0" borderId="57" xfId="0" applyNumberFormat="1" applyBorder="1">
      <alignment horizontal="left" vertical="center"/>
    </xf>
    <xf numFmtId="0" fontId="0" fillId="0" borderId="57" xfId="0" applyBorder="1">
      <alignment horizontal="left" vertical="center"/>
    </xf>
    <xf numFmtId="0" fontId="0" fillId="0" borderId="58" xfId="0" applyBorder="1">
      <alignment horizontal="left" vertical="center"/>
    </xf>
    <xf numFmtId="0" fontId="0" fillId="0" borderId="59" xfId="0" applyBorder="1">
      <alignment horizontal="left" vertical="center"/>
    </xf>
    <xf numFmtId="0" fontId="36" fillId="0" borderId="0" xfId="0" applyFont="1" applyFill="1" applyAlignment="1">
      <alignment horizontal="left" vertical="top"/>
    </xf>
    <xf numFmtId="0" fontId="15" fillId="0" borderId="19" xfId="29" applyFont="1" applyFill="1" applyBorder="1" applyAlignment="1">
      <alignment horizontal="center" vertical="center"/>
    </xf>
    <xf numFmtId="0" fontId="23" fillId="0" borderId="46" xfId="29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left" vertical="top"/>
    </xf>
    <xf numFmtId="0" fontId="26" fillId="0" borderId="21" xfId="0" applyFont="1" applyFill="1" applyBorder="1" applyAlignment="1">
      <alignment horizontal="left" vertical="top"/>
    </xf>
    <xf numFmtId="0" fontId="23" fillId="0" borderId="47" xfId="0" applyFont="1" applyFill="1" applyBorder="1" applyAlignment="1">
      <alignment horizontal="center" vertical="center"/>
    </xf>
    <xf numFmtId="0" fontId="26" fillId="0" borderId="20" xfId="29" applyFont="1" applyFill="1" applyBorder="1" applyAlignment="1">
      <alignment horizontal="left" vertical="top"/>
    </xf>
    <xf numFmtId="0" fontId="26" fillId="0" borderId="21" xfId="29" applyFont="1" applyFill="1" applyBorder="1" applyAlignment="1">
      <alignment horizontal="left" vertical="top"/>
    </xf>
    <xf numFmtId="0" fontId="23" fillId="0" borderId="47" xfId="29" applyFont="1" applyFill="1" applyBorder="1" applyAlignment="1">
      <alignment horizontal="center" vertical="top"/>
    </xf>
    <xf numFmtId="0" fontId="15" fillId="0" borderId="0" xfId="29" applyFont="1" applyFill="1" applyBorder="1" applyAlignment="1">
      <alignment horizontal="center" vertical="top"/>
    </xf>
    <xf numFmtId="0" fontId="23" fillId="0" borderId="0" xfId="29" applyFont="1" applyFill="1" applyBorder="1" applyAlignment="1">
      <alignment horizontal="center" vertical="top"/>
    </xf>
    <xf numFmtId="0" fontId="15" fillId="0" borderId="47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 vertical="top"/>
    </xf>
    <xf numFmtId="0" fontId="22" fillId="0" borderId="22" xfId="0" applyFont="1" applyBorder="1" applyAlignment="1">
      <alignment horizontal="center" vertical="top"/>
    </xf>
    <xf numFmtId="0" fontId="22" fillId="0" borderId="0" xfId="0" applyFont="1" applyBorder="1" applyAlignment="1">
      <alignment horizontal="center" vertical="top"/>
    </xf>
    <xf numFmtId="0" fontId="15" fillId="0" borderId="39" xfId="29" applyFont="1" applyFill="1" applyBorder="1" applyAlignment="1">
      <alignment horizontal="center" vertical="top"/>
    </xf>
    <xf numFmtId="0" fontId="22" fillId="0" borderId="22" xfId="0" applyFont="1" applyBorder="1">
      <alignment horizontal="left" vertical="center"/>
    </xf>
    <xf numFmtId="0" fontId="22" fillId="0" borderId="0" xfId="0" applyFont="1" applyBorder="1">
      <alignment horizontal="left" vertical="center"/>
    </xf>
    <xf numFmtId="0" fontId="15" fillId="0" borderId="39" xfId="0" applyFont="1" applyFill="1" applyBorder="1" applyAlignment="1">
      <alignment horizontal="center" vertical="top"/>
    </xf>
    <xf numFmtId="0" fontId="26" fillId="0" borderId="22" xfId="0" applyFont="1" applyFill="1" applyBorder="1" applyAlignment="1">
      <alignment horizontal="left" vertical="top"/>
    </xf>
    <xf numFmtId="0" fontId="26" fillId="0" borderId="0" xfId="0" applyFont="1" applyFill="1" applyBorder="1" applyAlignment="1">
      <alignment horizontal="left" vertical="top"/>
    </xf>
    <xf numFmtId="0" fontId="35" fillId="0" borderId="39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22" fillId="0" borderId="25" xfId="0" applyFont="1" applyBorder="1">
      <alignment horizontal="left" vertical="center"/>
    </xf>
    <xf numFmtId="0" fontId="22" fillId="0" borderId="26" xfId="0" applyFont="1" applyBorder="1">
      <alignment horizontal="left" vertical="center"/>
    </xf>
    <xf numFmtId="0" fontId="26" fillId="0" borderId="60" xfId="0" applyFont="1" applyFill="1" applyBorder="1" applyAlignment="1">
      <alignment horizontal="left" vertical="top"/>
    </xf>
    <xf numFmtId="0" fontId="0" fillId="0" borderId="61" xfId="0" applyBorder="1" applyAlignment="1">
      <alignment horizontal="center"/>
    </xf>
    <xf numFmtId="1" fontId="0" fillId="0" borderId="0" xfId="0" applyNumberFormat="1">
      <alignment horizontal="left" vertical="center"/>
    </xf>
    <xf numFmtId="0" fontId="14" fillId="0" borderId="46" xfId="29" applyFont="1" applyFill="1" applyBorder="1" applyAlignment="1">
      <alignment horizontal="left" vertical="top"/>
    </xf>
    <xf numFmtId="0" fontId="37" fillId="0" borderId="21" xfId="0" applyFont="1" applyFill="1" applyBorder="1" applyAlignment="1">
      <alignment horizontal="left" vertical="top"/>
    </xf>
    <xf numFmtId="0" fontId="16" fillId="0" borderId="47" xfId="0" applyFont="1" applyFill="1" applyBorder="1" applyAlignment="1">
      <alignment horizontal="left" vertical="top"/>
    </xf>
    <xf numFmtId="0" fontId="37" fillId="0" borderId="21" xfId="29" applyFont="1" applyFill="1" applyBorder="1" applyAlignment="1">
      <alignment horizontal="left" vertical="top"/>
    </xf>
    <xf numFmtId="0" fontId="16" fillId="0" borderId="48" xfId="0" applyFont="1" applyFill="1" applyBorder="1" applyAlignment="1">
      <alignment horizontal="left" vertical="top"/>
    </xf>
    <xf numFmtId="0" fontId="16" fillId="0" borderId="41" xfId="0" applyFont="1" applyFill="1" applyBorder="1" applyAlignment="1">
      <alignment horizontal="left" vertical="top"/>
    </xf>
    <xf numFmtId="0" fontId="0" fillId="0" borderId="63" xfId="0" applyBorder="1" applyAlignment="1">
      <alignment horizontal="center"/>
    </xf>
    <xf numFmtId="0" fontId="0" fillId="0" borderId="64" xfId="0" applyBorder="1">
      <alignment horizontal="left" vertical="center"/>
    </xf>
    <xf numFmtId="0" fontId="0" fillId="0" borderId="65" xfId="0" applyBorder="1">
      <alignment horizontal="left" vertical="center"/>
    </xf>
    <xf numFmtId="0" fontId="38" fillId="0" borderId="0" xfId="0" applyFont="1" applyFill="1" applyBorder="1">
      <alignment horizontal="left" vertical="center"/>
    </xf>
    <xf numFmtId="0" fontId="23" fillId="0" borderId="19" xfId="29" applyFont="1" applyFill="1" applyBorder="1" applyAlignment="1">
      <alignment horizontal="center" vertical="top"/>
    </xf>
    <xf numFmtId="0" fontId="15" fillId="0" borderId="46" xfId="29" applyFont="1" applyFill="1" applyBorder="1" applyAlignment="1">
      <alignment horizontal="center" vertical="top"/>
    </xf>
    <xf numFmtId="0" fontId="21" fillId="0" borderId="20" xfId="0" applyFont="1" applyFill="1" applyBorder="1" applyAlignment="1">
      <alignment horizontal="left" vertical="top"/>
    </xf>
    <xf numFmtId="0" fontId="15" fillId="0" borderId="21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left" vertical="top"/>
    </xf>
    <xf numFmtId="0" fontId="21" fillId="0" borderId="20" xfId="29" applyFont="1" applyFill="1" applyBorder="1" applyAlignment="1">
      <alignment horizontal="left" vertical="top"/>
    </xf>
    <xf numFmtId="49" fontId="15" fillId="0" borderId="21" xfId="29" applyNumberFormat="1" applyFont="1" applyFill="1" applyBorder="1" applyAlignment="1">
      <alignment horizontal="center" vertical="top"/>
    </xf>
    <xf numFmtId="0" fontId="21" fillId="0" borderId="21" xfId="29" applyFont="1" applyFill="1" applyBorder="1" applyAlignment="1">
      <alignment horizontal="left" vertical="top"/>
    </xf>
    <xf numFmtId="0" fontId="15" fillId="0" borderId="47" xfId="29" applyFont="1" applyFill="1" applyBorder="1" applyAlignment="1">
      <alignment horizontal="center" vertical="top"/>
    </xf>
    <xf numFmtId="0" fontId="15" fillId="0" borderId="21" xfId="0" applyFont="1" applyFill="1" applyBorder="1" applyAlignment="1">
      <alignment horizontal="center" vertical="top"/>
    </xf>
    <xf numFmtId="0" fontId="18" fillId="0" borderId="22" xfId="0" applyFont="1" applyBorder="1">
      <alignment horizontal="left" vertical="center"/>
    </xf>
    <xf numFmtId="0" fontId="21" fillId="0" borderId="22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left" vertical="top"/>
    </xf>
    <xf numFmtId="0" fontId="0" fillId="0" borderId="26" xfId="0" applyBorder="1">
      <alignment horizontal="left" vertical="center"/>
    </xf>
    <xf numFmtId="0" fontId="0" fillId="0" borderId="52" xfId="0" applyBorder="1">
      <alignment horizontal="left" vertical="center"/>
    </xf>
    <xf numFmtId="0" fontId="0" fillId="0" borderId="66" xfId="0" applyBorder="1" applyAlignment="1">
      <alignment horizontal="center"/>
    </xf>
    <xf numFmtId="0" fontId="0" fillId="0" borderId="67" xfId="0" applyBorder="1">
      <alignment horizontal="left" vertical="center"/>
    </xf>
    <xf numFmtId="0" fontId="39" fillId="0" borderId="0" xfId="0" applyFont="1" applyBorder="1" applyAlignment="1">
      <alignment horizontal="center"/>
    </xf>
    <xf numFmtId="0" fontId="40" fillId="0" borderId="0" xfId="0" applyFont="1" applyBorder="1" applyAlignment="1">
      <alignment horizontal="center" vertical="top"/>
    </xf>
    <xf numFmtId="0" fontId="39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41" fillId="0" borderId="0" xfId="0" applyFont="1">
      <alignment horizontal="left" vertical="center"/>
    </xf>
    <xf numFmtId="0" fontId="41" fillId="0" borderId="0" xfId="0" applyFont="1" applyBorder="1">
      <alignment horizontal="left" vertical="center"/>
    </xf>
    <xf numFmtId="0" fontId="41" fillId="0" borderId="0" xfId="0" applyFont="1" applyFill="1" applyBorder="1">
      <alignment horizontal="left" vertical="center"/>
    </xf>
    <xf numFmtId="20" fontId="0" fillId="0" borderId="0" xfId="0" applyNumberFormat="1">
      <alignment horizontal="left" vertical="center"/>
    </xf>
    <xf numFmtId="0" fontId="42" fillId="0" borderId="0" xfId="0" applyFont="1" applyFill="1" applyBorder="1">
      <alignment horizontal="left" vertical="center"/>
    </xf>
    <xf numFmtId="0" fontId="29" fillId="0" borderId="0" xfId="0" applyFont="1" applyBorder="1" applyAlignment="1">
      <alignment wrapText="1"/>
    </xf>
    <xf numFmtId="0" fontId="41" fillId="0" borderId="0" xfId="0" applyFont="1" applyBorder="1" applyAlignment="1">
      <alignment horizontal="center"/>
    </xf>
    <xf numFmtId="0" fontId="41" fillId="0" borderId="0" xfId="0" applyFont="1" applyAlignment="1">
      <alignment horizontal="left" vertical="top"/>
    </xf>
    <xf numFmtId="0" fontId="41" fillId="0" borderId="0" xfId="0" applyFont="1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69" xfId="0" applyBorder="1">
      <alignment horizontal="left" vertical="center"/>
    </xf>
    <xf numFmtId="0" fontId="7" fillId="0" borderId="0" xfId="0" applyFont="1" applyBorder="1" applyAlignment="1">
      <alignment horizontal="left" vertical="top"/>
    </xf>
    <xf numFmtId="20" fontId="0" fillId="0" borderId="0" xfId="0" applyNumberFormat="1" applyBorder="1">
      <alignment horizontal="left" vertical="center"/>
    </xf>
    <xf numFmtId="164" fontId="0" fillId="0" borderId="0" xfId="0" applyNumberFormat="1" applyBorder="1">
      <alignment horizontal="left" vertical="center"/>
    </xf>
    <xf numFmtId="164" fontId="0" fillId="0" borderId="0" xfId="0" applyNumberFormat="1">
      <alignment horizontal="left" vertical="center"/>
    </xf>
    <xf numFmtId="0" fontId="0" fillId="0" borderId="70" xfId="0" applyBorder="1">
      <alignment horizontal="left" vertical="center"/>
    </xf>
    <xf numFmtId="0" fontId="0" fillId="0" borderId="51" xfId="0" applyBorder="1">
      <alignment horizontal="left" vertical="center"/>
    </xf>
    <xf numFmtId="0" fontId="13" fillId="0" borderId="71" xfId="29" applyFont="1" applyFill="1" applyBorder="1" applyAlignment="1">
      <alignment horizontal="left" vertical="top"/>
    </xf>
    <xf numFmtId="0" fontId="14" fillId="0" borderId="72" xfId="29" applyFont="1" applyFill="1" applyBorder="1" applyAlignment="1">
      <alignment horizontal="left" vertical="top"/>
    </xf>
    <xf numFmtId="0" fontId="15" fillId="0" borderId="72" xfId="29" applyFont="1" applyFill="1" applyBorder="1" applyAlignment="1">
      <alignment horizontal="center" vertical="center"/>
    </xf>
    <xf numFmtId="0" fontId="26" fillId="0" borderId="73" xfId="0" applyFont="1" applyFill="1" applyBorder="1" applyAlignment="1">
      <alignment horizontal="left" vertical="top"/>
    </xf>
    <xf numFmtId="0" fontId="26" fillId="0" borderId="73" xfId="29" applyFont="1" applyFill="1" applyBorder="1" applyAlignment="1">
      <alignment horizontal="left" vertical="top"/>
    </xf>
    <xf numFmtId="0" fontId="22" fillId="0" borderId="30" xfId="0" applyFont="1" applyBorder="1">
      <alignment horizontal="left" vertical="center"/>
    </xf>
    <xf numFmtId="0" fontId="22" fillId="0" borderId="31" xfId="0" applyFont="1" applyBorder="1">
      <alignment horizontal="left" vertical="center"/>
    </xf>
    <xf numFmtId="0" fontId="22" fillId="0" borderId="29" xfId="0" applyFont="1" applyBorder="1">
      <alignment horizontal="left" vertical="center"/>
    </xf>
    <xf numFmtId="0" fontId="15" fillId="0" borderId="49" xfId="0" applyFont="1" applyFill="1" applyBorder="1" applyAlignment="1">
      <alignment horizontal="center" vertical="center"/>
    </xf>
    <xf numFmtId="0" fontId="15" fillId="0" borderId="50" xfId="29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22" fillId="0" borderId="29" xfId="0" applyFont="1" applyBorder="1" applyAlignment="1">
      <alignment horizontal="center" vertical="top"/>
    </xf>
    <xf numFmtId="0" fontId="26" fillId="0" borderId="29" xfId="0" applyFont="1" applyFill="1" applyBorder="1" applyAlignment="1">
      <alignment horizontal="left" vertical="top"/>
    </xf>
    <xf numFmtId="49" fontId="61" fillId="20" borderId="14" xfId="29" applyNumberFormat="1" applyFont="1" applyFill="1" applyBorder="1" applyAlignment="1">
      <alignment horizontal="center" vertical="center"/>
    </xf>
    <xf numFmtId="49" fontId="61" fillId="19" borderId="13" xfId="29" applyNumberFormat="1" applyFont="1" applyFill="1" applyBorder="1" applyAlignment="1">
      <alignment horizontal="center" vertical="center"/>
    </xf>
    <xf numFmtId="49" fontId="61" fillId="7" borderId="15" xfId="0" applyNumberFormat="1" applyFont="1" applyFill="1" applyBorder="1" applyAlignment="1">
      <alignment horizontal="center" vertical="center"/>
    </xf>
    <xf numFmtId="0" fontId="63" fillId="19" borderId="13" xfId="0" applyFont="1" applyFill="1" applyBorder="1">
      <alignment horizontal="left" vertical="center"/>
    </xf>
    <xf numFmtId="49" fontId="64" fillId="20" borderId="14" xfId="29" applyNumberFormat="1" applyFont="1" applyFill="1" applyBorder="1" applyAlignment="1">
      <alignment horizontal="center" vertical="center"/>
    </xf>
    <xf numFmtId="49" fontId="61" fillId="20" borderId="15" xfId="29" applyNumberFormat="1" applyFont="1" applyFill="1" applyBorder="1" applyAlignment="1">
      <alignment horizontal="center" vertical="center"/>
    </xf>
    <xf numFmtId="1" fontId="65" fillId="0" borderId="0" xfId="29" applyNumberFormat="1" applyFont="1" applyFill="1" applyBorder="1" applyAlignment="1">
      <alignment horizontal="center" vertical="top"/>
    </xf>
    <xf numFmtId="0" fontId="8" fillId="7" borderId="74" xfId="32" applyFont="1" applyFill="1" applyBorder="1" applyAlignment="1">
      <alignment horizontal="center"/>
    </xf>
    <xf numFmtId="49" fontId="10" fillId="7" borderId="76" xfId="0" applyNumberFormat="1" applyFont="1" applyFill="1" applyBorder="1" applyAlignment="1">
      <alignment horizontal="center" vertical="center"/>
    </xf>
    <xf numFmtId="49" fontId="10" fillId="20" borderId="75" xfId="29" applyNumberFormat="1" applyFont="1" applyFill="1" applyBorder="1" applyAlignment="1">
      <alignment horizontal="center" vertical="center"/>
    </xf>
    <xf numFmtId="0" fontId="43" fillId="19" borderId="13" xfId="0" applyFont="1" applyFill="1" applyBorder="1">
      <alignment horizontal="left" vertical="center"/>
    </xf>
    <xf numFmtId="0" fontId="43" fillId="0" borderId="13" xfId="0" applyFont="1" applyFill="1" applyBorder="1">
      <alignment horizontal="left" vertical="center"/>
    </xf>
    <xf numFmtId="0" fontId="5" fillId="0" borderId="0" xfId="32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49" fontId="10" fillId="20" borderId="75" xfId="29" applyNumberFormat="1" applyFont="1" applyFill="1" applyBorder="1" applyAlignment="1">
      <alignment horizontal="center" vertical="top"/>
    </xf>
    <xf numFmtId="49" fontId="10" fillId="7" borderId="76" xfId="0" applyNumberFormat="1" applyFont="1" applyFill="1" applyBorder="1" applyAlignment="1">
      <alignment horizontal="center" vertical="top"/>
    </xf>
    <xf numFmtId="49" fontId="10" fillId="19" borderId="0" xfId="29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61" fillId="20" borderId="77" xfId="29" applyNumberFormat="1" applyFont="1" applyFill="1" applyBorder="1" applyAlignment="1">
      <alignment horizontal="center" vertical="center"/>
    </xf>
    <xf numFmtId="49" fontId="10" fillId="7" borderId="78" xfId="0" applyNumberFormat="1" applyFont="1" applyFill="1" applyBorder="1" applyAlignment="1">
      <alignment horizontal="center" vertical="center"/>
    </xf>
    <xf numFmtId="0" fontId="8" fillId="7" borderId="79" xfId="32" applyFont="1" applyFill="1" applyBorder="1" applyAlignment="1">
      <alignment horizontal="center"/>
    </xf>
    <xf numFmtId="49" fontId="10" fillId="20" borderId="80" xfId="29" applyNumberFormat="1" applyFont="1" applyFill="1" applyBorder="1" applyAlignment="1">
      <alignment horizontal="center" vertical="center"/>
    </xf>
    <xf numFmtId="49" fontId="10" fillId="7" borderId="81" xfId="0" applyNumberFormat="1" applyFont="1" applyFill="1" applyBorder="1" applyAlignment="1">
      <alignment horizontal="center" vertical="center"/>
    </xf>
    <xf numFmtId="49" fontId="11" fillId="20" borderId="80" xfId="29" applyNumberFormat="1" applyFont="1" applyFill="1" applyBorder="1" applyAlignment="1">
      <alignment horizontal="center" vertical="center"/>
    </xf>
    <xf numFmtId="49" fontId="61" fillId="7" borderId="81" xfId="0" applyNumberFormat="1" applyFont="1" applyFill="1" applyBorder="1" applyAlignment="1">
      <alignment horizontal="center" vertical="center"/>
    </xf>
    <xf numFmtId="0" fontId="5" fillId="9" borderId="82" xfId="32" applyFill="1" applyBorder="1" applyAlignment="1">
      <alignment horizontal="center"/>
    </xf>
    <xf numFmtId="0" fontId="17" fillId="0" borderId="0" xfId="0" applyFont="1" applyFill="1" applyBorder="1">
      <alignment horizontal="left" vertical="center"/>
    </xf>
    <xf numFmtId="0" fontId="0" fillId="0" borderId="0" xfId="0" applyFont="1" applyFill="1" applyBorder="1">
      <alignment horizontal="left" vertical="center"/>
    </xf>
    <xf numFmtId="0" fontId="34" fillId="0" borderId="0" xfId="0" applyFont="1">
      <alignment horizontal="left" vertical="center"/>
    </xf>
    <xf numFmtId="0" fontId="5" fillId="23" borderId="12" xfId="32" applyFill="1" applyBorder="1" applyAlignment="1">
      <alignment horizontal="center"/>
    </xf>
    <xf numFmtId="0" fontId="6" fillId="23" borderId="12" xfId="32" applyFont="1" applyFill="1" applyBorder="1" applyAlignment="1">
      <alignment horizontal="center"/>
    </xf>
    <xf numFmtId="0" fontId="5" fillId="23" borderId="36" xfId="32" applyFill="1" applyBorder="1" applyAlignment="1">
      <alignment horizontal="center"/>
    </xf>
    <xf numFmtId="0" fontId="5" fillId="23" borderId="82" xfId="32" applyFill="1" applyBorder="1" applyAlignment="1">
      <alignment horizontal="center"/>
    </xf>
    <xf numFmtId="0" fontId="5" fillId="23" borderId="5" xfId="32" applyFill="1" applyAlignment="1">
      <alignment horizontal="center"/>
    </xf>
    <xf numFmtId="0" fontId="5" fillId="23" borderId="42" xfId="32" applyFill="1" applyBorder="1" applyAlignment="1">
      <alignment horizontal="center"/>
    </xf>
    <xf numFmtId="0" fontId="5" fillId="23" borderId="53" xfId="32" applyFill="1" applyBorder="1" applyAlignment="1">
      <alignment horizontal="center"/>
    </xf>
    <xf numFmtId="0" fontId="5" fillId="23" borderId="0" xfId="32" applyFill="1" applyBorder="1" applyAlignment="1">
      <alignment horizontal="center"/>
    </xf>
    <xf numFmtId="0" fontId="5" fillId="23" borderId="83" xfId="32" applyFill="1" applyBorder="1" applyAlignment="1">
      <alignment horizontal="center"/>
    </xf>
    <xf numFmtId="0" fontId="5" fillId="23" borderId="54" xfId="32" applyFill="1" applyBorder="1" applyAlignment="1">
      <alignment horizontal="center"/>
    </xf>
    <xf numFmtId="0" fontId="5" fillId="23" borderId="62" xfId="32" applyFill="1" applyBorder="1" applyAlignment="1">
      <alignment horizontal="center"/>
    </xf>
    <xf numFmtId="0" fontId="1" fillId="0" borderId="10" xfId="0" applyFont="1" applyBorder="1" applyAlignment="1"/>
    <xf numFmtId="0" fontId="5" fillId="24" borderId="82" xfId="32" applyFill="1" applyBorder="1" applyAlignment="1">
      <alignment horizontal="center"/>
    </xf>
    <xf numFmtId="0" fontId="5" fillId="24" borderId="5" xfId="32" applyFill="1" applyAlignment="1">
      <alignment horizontal="center"/>
    </xf>
    <xf numFmtId="49" fontId="10" fillId="20" borderId="77" xfId="29" applyNumberFormat="1" applyFont="1" applyFill="1" applyBorder="1" applyAlignment="1">
      <alignment horizontal="center" vertical="center"/>
    </xf>
    <xf numFmtId="49" fontId="9" fillId="18" borderId="0" xfId="0" applyNumberFormat="1" applyFont="1" applyFill="1" applyAlignment="1">
      <alignment horizontal="center" vertical="center"/>
    </xf>
    <xf numFmtId="0" fontId="68" fillId="23" borderId="5" xfId="32" applyFont="1" applyFill="1" applyAlignment="1">
      <alignment horizontal="center"/>
    </xf>
    <xf numFmtId="0" fontId="1" fillId="0" borderId="85" xfId="0" applyFont="1" applyBorder="1" applyAlignment="1"/>
    <xf numFmtId="0" fontId="63" fillId="19" borderId="13" xfId="0" applyFont="1" applyFill="1" applyBorder="1" applyAlignment="1">
      <alignment horizontal="left" vertical="center"/>
    </xf>
    <xf numFmtId="0" fontId="43" fillId="0" borderId="13" xfId="0" applyFont="1" applyFill="1" applyBorder="1" applyAlignment="1">
      <alignment horizontal="left" vertical="center"/>
    </xf>
    <xf numFmtId="0" fontId="10" fillId="19" borderId="13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43" fillId="19" borderId="13" xfId="0" applyFont="1" applyFill="1" applyBorder="1" applyAlignment="1">
      <alignment horizontal="left" vertical="center"/>
    </xf>
    <xf numFmtId="0" fontId="70" fillId="0" borderId="10" xfId="0" applyFont="1" applyBorder="1" applyAlignment="1"/>
    <xf numFmtId="0" fontId="71" fillId="0" borderId="85" xfId="0" applyFont="1" applyBorder="1" applyAlignment="1">
      <alignment horizontal="center"/>
    </xf>
    <xf numFmtId="0" fontId="43" fillId="0" borderId="13" xfId="0" applyFont="1" applyFill="1" applyBorder="1" applyAlignment="1">
      <alignment vertical="center"/>
    </xf>
    <xf numFmtId="0" fontId="72" fillId="0" borderId="0" xfId="0" applyFont="1" applyAlignment="1">
      <alignment horizontal="left"/>
    </xf>
    <xf numFmtId="49" fontId="11" fillId="19" borderId="13" xfId="29" applyNumberFormat="1" applyFont="1" applyFill="1" applyBorder="1" applyAlignment="1">
      <alignment horizontal="center" vertical="center"/>
    </xf>
    <xf numFmtId="0" fontId="73" fillId="0" borderId="0" xfId="0" applyFont="1" applyAlignment="1">
      <alignment vertical="center"/>
    </xf>
    <xf numFmtId="0" fontId="43" fillId="19" borderId="13" xfId="0" applyFont="1" applyFill="1" applyBorder="1" applyAlignment="1">
      <alignment vertical="center"/>
    </xf>
    <xf numFmtId="0" fontId="74" fillId="19" borderId="13" xfId="0" applyFont="1" applyFill="1" applyBorder="1">
      <alignment horizontal="left" vertical="center"/>
    </xf>
    <xf numFmtId="0" fontId="75" fillId="0" borderId="13" xfId="0" applyFont="1" applyFill="1" applyBorder="1">
      <alignment horizontal="left" vertical="center"/>
    </xf>
    <xf numFmtId="0" fontId="75" fillId="19" borderId="13" xfId="0" applyFont="1" applyFill="1" applyBorder="1">
      <alignment horizontal="left" vertical="center"/>
    </xf>
    <xf numFmtId="0" fontId="74" fillId="0" borderId="13" xfId="0" applyFont="1" applyFill="1" applyBorder="1">
      <alignment horizontal="left" vertical="center"/>
    </xf>
    <xf numFmtId="0" fontId="69" fillId="4" borderId="5" xfId="32" applyFont="1" applyFill="1" applyAlignment="1">
      <alignment horizontal="right"/>
    </xf>
    <xf numFmtId="0" fontId="76" fillId="4" borderId="5" xfId="32" applyFont="1" applyFill="1" applyAlignment="1">
      <alignment horizontal="right" vertical="top"/>
    </xf>
    <xf numFmtId="0" fontId="77" fillId="19" borderId="13" xfId="0" applyFont="1" applyFill="1" applyBorder="1">
      <alignment horizontal="left" vertical="center"/>
    </xf>
    <xf numFmtId="0" fontId="0" fillId="0" borderId="0" xfId="0" applyNumberFormat="1" applyBorder="1">
      <alignment horizontal="left" vertical="center"/>
    </xf>
    <xf numFmtId="1" fontId="0" fillId="0" borderId="0" xfId="0" applyNumberFormat="1" applyBorder="1">
      <alignment horizontal="left" vertical="center"/>
    </xf>
    <xf numFmtId="0" fontId="26" fillId="0" borderId="27" xfId="0" applyFont="1" applyFill="1" applyBorder="1" applyAlignment="1">
      <alignment horizontal="left" vertical="top"/>
    </xf>
    <xf numFmtId="0" fontId="0" fillId="0" borderId="2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9" xfId="0" applyNumberFormat="1" applyBorder="1">
      <alignment horizontal="left" vertical="center"/>
    </xf>
    <xf numFmtId="0" fontId="0" fillId="0" borderId="50" xfId="0" applyBorder="1">
      <alignment horizontal="left" vertical="center"/>
    </xf>
    <xf numFmtId="0" fontId="0" fillId="0" borderId="30" xfId="0" applyFill="1" applyBorder="1">
      <alignment horizontal="left" vertical="center"/>
    </xf>
    <xf numFmtId="0" fontId="78" fillId="19" borderId="13" xfId="0" applyFont="1" applyFill="1" applyBorder="1" applyAlignment="1">
      <alignment horizontal="left" vertical="center"/>
    </xf>
    <xf numFmtId="49" fontId="0" fillId="0" borderId="0" xfId="0" applyNumberFormat="1">
      <alignment horizontal="left" vertical="center"/>
    </xf>
    <xf numFmtId="2" fontId="0" fillId="0" borderId="0" xfId="0" applyNumberFormat="1">
      <alignment horizontal="left" vertical="center"/>
    </xf>
    <xf numFmtId="1" fontId="65" fillId="0" borderId="86" xfId="29" applyNumberFormat="1" applyFont="1" applyFill="1" applyBorder="1" applyAlignment="1">
      <alignment horizontal="center" vertical="top"/>
    </xf>
    <xf numFmtId="0" fontId="8" fillId="7" borderId="87" xfId="32" applyFont="1" applyFill="1" applyBorder="1" applyAlignment="1">
      <alignment horizontal="center"/>
    </xf>
    <xf numFmtId="49" fontId="10" fillId="20" borderId="88" xfId="29" applyNumberFormat="1" applyFont="1" applyFill="1" applyBorder="1" applyAlignment="1">
      <alignment horizontal="center" vertical="top"/>
    </xf>
    <xf numFmtId="49" fontId="10" fillId="7" borderId="89" xfId="0" applyNumberFormat="1" applyFont="1" applyFill="1" applyBorder="1" applyAlignment="1">
      <alignment horizontal="center" vertical="top"/>
    </xf>
    <xf numFmtId="0" fontId="78" fillId="0" borderId="13" xfId="0" applyFont="1" applyFill="1" applyBorder="1" applyAlignment="1">
      <alignment horizontal="left" vertical="center"/>
    </xf>
    <xf numFmtId="0" fontId="79" fillId="0" borderId="13" xfId="0" applyFont="1" applyFill="1" applyBorder="1" applyAlignment="1">
      <alignment vertical="center"/>
    </xf>
    <xf numFmtId="49" fontId="80" fillId="7" borderId="81" xfId="0" applyNumberFormat="1" applyFont="1" applyFill="1" applyBorder="1" applyAlignment="1">
      <alignment horizontal="center" vertical="center"/>
    </xf>
    <xf numFmtId="49" fontId="80" fillId="20" borderId="44" xfId="29" applyNumberFormat="1" applyFont="1" applyFill="1" applyBorder="1" applyAlignment="1">
      <alignment horizontal="center" vertical="center"/>
    </xf>
    <xf numFmtId="49" fontId="80" fillId="7" borderId="45" xfId="0" applyNumberFormat="1" applyFont="1" applyFill="1" applyBorder="1" applyAlignment="1">
      <alignment horizontal="center" vertical="center"/>
    </xf>
    <xf numFmtId="49" fontId="80" fillId="7" borderId="15" xfId="0" applyNumberFormat="1" applyFont="1" applyFill="1" applyBorder="1" applyAlignment="1">
      <alignment horizontal="center" vertical="center"/>
    </xf>
    <xf numFmtId="49" fontId="80" fillId="20" borderId="14" xfId="29" applyNumberFormat="1" applyFont="1" applyFill="1" applyBorder="1" applyAlignment="1">
      <alignment horizontal="center" vertical="center"/>
    </xf>
    <xf numFmtId="49" fontId="80" fillId="20" borderId="75" xfId="29" applyNumberFormat="1" applyFont="1" applyFill="1" applyBorder="1" applyAlignment="1">
      <alignment horizontal="center" vertical="top"/>
    </xf>
    <xf numFmtId="49" fontId="80" fillId="20" borderId="88" xfId="29" applyNumberFormat="1" applyFont="1" applyFill="1" applyBorder="1" applyAlignment="1">
      <alignment horizontal="center" vertical="center"/>
    </xf>
    <xf numFmtId="49" fontId="80" fillId="7" borderId="89" xfId="0" applyNumberFormat="1" applyFont="1" applyFill="1" applyBorder="1" applyAlignment="1">
      <alignment horizontal="center" vertical="center"/>
    </xf>
    <xf numFmtId="49" fontId="80" fillId="7" borderId="76" xfId="0" applyNumberFormat="1" applyFont="1" applyFill="1" applyBorder="1" applyAlignment="1">
      <alignment horizontal="center" vertical="center"/>
    </xf>
    <xf numFmtId="1" fontId="9" fillId="18" borderId="0" xfId="0" applyNumberFormat="1" applyFont="1" applyFill="1" applyAlignment="1">
      <alignment horizontal="center" vertical="center"/>
    </xf>
    <xf numFmtId="2" fontId="12" fillId="0" borderId="0" xfId="29" applyNumberFormat="1" applyFont="1" applyFill="1" applyBorder="1" applyAlignment="1">
      <alignment horizontal="center" vertical="top"/>
    </xf>
    <xf numFmtId="49" fontId="43" fillId="20" borderId="14" xfId="29" applyNumberFormat="1" applyFont="1" applyFill="1" applyBorder="1" applyAlignment="1">
      <alignment horizontal="center" vertical="center"/>
    </xf>
    <xf numFmtId="49" fontId="43" fillId="7" borderId="15" xfId="0" applyNumberFormat="1" applyFont="1" applyFill="1" applyBorder="1" applyAlignment="1">
      <alignment horizontal="center" vertical="center"/>
    </xf>
    <xf numFmtId="49" fontId="43" fillId="7" borderId="76" xfId="0" applyNumberFormat="1" applyFont="1" applyFill="1" applyBorder="1" applyAlignment="1">
      <alignment horizontal="center" vertical="center"/>
    </xf>
    <xf numFmtId="0" fontId="0" fillId="0" borderId="90" xfId="0" applyNumberFormat="1" applyBorder="1">
      <alignment horizontal="left" vertical="center"/>
    </xf>
    <xf numFmtId="1" fontId="0" fillId="0" borderId="90" xfId="0" applyNumberFormat="1" applyBorder="1">
      <alignment horizontal="left" vertical="center"/>
    </xf>
    <xf numFmtId="0" fontId="0" fillId="0" borderId="90" xfId="0" applyBorder="1">
      <alignment horizontal="left" vertical="center"/>
    </xf>
    <xf numFmtId="0" fontId="0" fillId="0" borderId="91" xfId="0" applyBorder="1">
      <alignment horizontal="left" vertical="center"/>
    </xf>
    <xf numFmtId="0" fontId="0" fillId="0" borderId="56" xfId="0" applyNumberFormat="1" applyBorder="1" applyAlignment="1">
      <alignment vertical="center"/>
    </xf>
    <xf numFmtId="0" fontId="0" fillId="0" borderId="29" xfId="0" applyNumberFormat="1" applyBorder="1" applyAlignment="1">
      <alignment vertical="center"/>
    </xf>
    <xf numFmtId="0" fontId="0" fillId="0" borderId="58" xfId="0" applyBorder="1" applyAlignment="1">
      <alignment vertical="center"/>
    </xf>
    <xf numFmtId="49" fontId="10" fillId="7" borderId="45" xfId="0" quotePrefix="1" applyNumberFormat="1" applyFont="1" applyFill="1" applyBorder="1" applyAlignment="1">
      <alignment horizontal="center" vertical="center"/>
    </xf>
    <xf numFmtId="49" fontId="43" fillId="20" borderId="44" xfId="29" applyNumberFormat="1" applyFont="1" applyFill="1" applyBorder="1" applyAlignment="1">
      <alignment horizontal="center" vertical="center"/>
    </xf>
    <xf numFmtId="49" fontId="43" fillId="7" borderId="45" xfId="0" applyNumberFormat="1" applyFont="1" applyFill="1" applyBorder="1" applyAlignment="1">
      <alignment horizontal="center" vertical="center"/>
    </xf>
    <xf numFmtId="0" fontId="0" fillId="0" borderId="92" xfId="0" applyBorder="1">
      <alignment horizontal="left" vertical="center"/>
    </xf>
    <xf numFmtId="0" fontId="26" fillId="0" borderId="93" xfId="0" applyFont="1" applyFill="1" applyBorder="1" applyAlignment="1">
      <alignment horizontal="left" vertical="top"/>
    </xf>
    <xf numFmtId="0" fontId="26" fillId="0" borderId="93" xfId="29" applyFont="1" applyFill="1" applyBorder="1" applyAlignment="1">
      <alignment horizontal="left" vertical="top"/>
    </xf>
    <xf numFmtId="0" fontId="22" fillId="0" borderId="94" xfId="0" applyFont="1" applyBorder="1">
      <alignment horizontal="left" vertical="center"/>
    </xf>
    <xf numFmtId="0" fontId="17" fillId="0" borderId="35" xfId="0" applyNumberFormat="1" applyFont="1" applyBorder="1">
      <alignment horizontal="left" vertical="center"/>
    </xf>
    <xf numFmtId="0" fontId="17" fillId="0" borderId="22" xfId="0" applyNumberFormat="1" applyFont="1" applyBorder="1">
      <alignment horizontal="left" vertical="center"/>
    </xf>
    <xf numFmtId="0" fontId="17" fillId="0" borderId="68" xfId="0" applyFont="1" applyBorder="1">
      <alignment horizontal="left" vertical="center"/>
    </xf>
    <xf numFmtId="49" fontId="43" fillId="20" borderId="75" xfId="29" applyNumberFormat="1" applyFont="1" applyFill="1" applyBorder="1" applyAlignment="1">
      <alignment horizontal="center" vertical="center"/>
    </xf>
    <xf numFmtId="0" fontId="74" fillId="19" borderId="13" xfId="0" applyFont="1" applyFill="1" applyBorder="1" applyAlignment="1">
      <alignment vertical="center"/>
    </xf>
    <xf numFmtId="0" fontId="81" fillId="0" borderId="13" xfId="0" applyFont="1" applyFill="1" applyBorder="1" applyAlignment="1">
      <alignment vertical="center"/>
    </xf>
    <xf numFmtId="0" fontId="75" fillId="19" borderId="13" xfId="0" applyFont="1" applyFill="1" applyBorder="1" applyAlignment="1">
      <alignment vertical="center"/>
    </xf>
    <xf numFmtId="0" fontId="74" fillId="0" borderId="13" xfId="0" applyFont="1" applyFill="1" applyBorder="1" applyAlignment="1">
      <alignment vertical="center"/>
    </xf>
    <xf numFmtId="0" fontId="75" fillId="0" borderId="13" xfId="0" applyFont="1" applyFill="1" applyBorder="1" applyAlignment="1">
      <alignment vertical="center"/>
    </xf>
    <xf numFmtId="0" fontId="77" fillId="0" borderId="13" xfId="0" applyFont="1" applyFill="1" applyBorder="1" applyAlignment="1">
      <alignment vertical="center"/>
    </xf>
    <xf numFmtId="0" fontId="77" fillId="19" borderId="13" xfId="0" applyFont="1" applyFill="1" applyBorder="1" applyAlignment="1">
      <alignment vertical="center"/>
    </xf>
    <xf numFmtId="0" fontId="78" fillId="19" borderId="13" xfId="0" applyFont="1" applyFill="1" applyBorder="1" applyAlignment="1">
      <alignment vertical="center"/>
    </xf>
    <xf numFmtId="0" fontId="62" fillId="0" borderId="0" xfId="0" applyFont="1" applyBorder="1">
      <alignment horizontal="left" vertical="center"/>
    </xf>
    <xf numFmtId="0" fontId="66" fillId="0" borderId="0" xfId="0" applyFont="1" applyBorder="1" applyAlignment="1">
      <alignment horizontal="center"/>
    </xf>
    <xf numFmtId="0" fontId="66" fillId="21" borderId="0" xfId="0" applyFont="1" applyFill="1" applyBorder="1" applyAlignment="1">
      <alignment horizontal="center"/>
    </xf>
    <xf numFmtId="0" fontId="62" fillId="21" borderId="0" xfId="0" applyFont="1" applyFill="1" applyBorder="1">
      <alignment horizontal="left" vertical="center"/>
    </xf>
    <xf numFmtId="0" fontId="79" fillId="19" borderId="13" xfId="0" applyFont="1" applyFill="1" applyBorder="1" applyAlignment="1">
      <alignment vertical="center"/>
    </xf>
    <xf numFmtId="0" fontId="91" fillId="0" borderId="13" xfId="42" applyFill="1">
      <alignment vertical="center"/>
    </xf>
    <xf numFmtId="0" fontId="91" fillId="0" borderId="13" xfId="42">
      <alignment vertical="center"/>
    </xf>
    <xf numFmtId="0" fontId="0" fillId="19" borderId="0" xfId="0" applyFill="1">
      <alignment horizontal="left" vertical="center"/>
    </xf>
    <xf numFmtId="0" fontId="75" fillId="19" borderId="13" xfId="43" applyFill="1" applyBorder="1">
      <alignment horizontal="center" vertical="center"/>
    </xf>
    <xf numFmtId="0" fontId="75" fillId="0" borderId="13" xfId="43" applyFill="1" applyBorder="1">
      <alignment horizontal="center" vertical="center"/>
    </xf>
    <xf numFmtId="0" fontId="0" fillId="19" borderId="13" xfId="0" applyFill="1" applyBorder="1">
      <alignment horizontal="left" vertical="center"/>
    </xf>
    <xf numFmtId="0" fontId="91" fillId="0" borderId="0" xfId="42" applyBorder="1">
      <alignment vertical="center"/>
    </xf>
    <xf numFmtId="0" fontId="0" fillId="19" borderId="13" xfId="43" applyFont="1" applyFill="1" applyBorder="1">
      <alignment horizontal="center" vertical="center"/>
    </xf>
    <xf numFmtId="0" fontId="75" fillId="26" borderId="0" xfId="43" applyFill="1">
      <alignment horizontal="center" vertical="center"/>
    </xf>
    <xf numFmtId="0" fontId="75" fillId="27" borderId="15" xfId="43" applyFill="1" applyBorder="1">
      <alignment horizontal="center" vertical="center"/>
    </xf>
    <xf numFmtId="0" fontId="75" fillId="19" borderId="84" xfId="43" applyFill="1" applyBorder="1">
      <alignment horizontal="center" vertical="center"/>
    </xf>
    <xf numFmtId="0" fontId="75" fillId="0" borderId="84" xfId="43" applyFill="1" applyBorder="1">
      <alignment horizontal="center" vertical="center"/>
    </xf>
    <xf numFmtId="0" fontId="75" fillId="27" borderId="81" xfId="43" applyFill="1" applyBorder="1">
      <alignment horizontal="center" vertical="center"/>
    </xf>
    <xf numFmtId="0" fontId="75" fillId="26" borderId="95" xfId="43" applyFill="1" applyBorder="1">
      <alignment horizontal="center" vertical="center"/>
    </xf>
    <xf numFmtId="0" fontId="0" fillId="27" borderId="15" xfId="43" applyFont="1" applyFill="1" applyBorder="1">
      <alignment horizontal="center" vertical="center"/>
    </xf>
    <xf numFmtId="0" fontId="0" fillId="26" borderId="0" xfId="43" applyFont="1" applyFill="1">
      <alignment horizontal="center" vertical="center"/>
    </xf>
    <xf numFmtId="0" fontId="50" fillId="0" borderId="0" xfId="28" applyAlignment="1">
      <alignment horizontal="left" vertical="center"/>
    </xf>
    <xf numFmtId="0" fontId="4" fillId="28" borderId="33" xfId="32" applyFont="1" applyFill="1" applyBorder="1" applyAlignment="1">
      <alignment horizontal="left" vertical="center"/>
    </xf>
    <xf numFmtId="0" fontId="5" fillId="28" borderId="5" xfId="32" applyFill="1" applyAlignment="1">
      <alignment horizontal="left"/>
    </xf>
    <xf numFmtId="0" fontId="5" fillId="28" borderId="5" xfId="32" applyFill="1" applyAlignment="1">
      <alignment horizontal="center"/>
    </xf>
    <xf numFmtId="0" fontId="5" fillId="28" borderId="5" xfId="32" applyFill="1" applyBorder="1" applyAlignment="1">
      <alignment horizontal="center"/>
    </xf>
    <xf numFmtId="0" fontId="74" fillId="19" borderId="96" xfId="0" applyFont="1" applyFill="1" applyBorder="1" applyAlignment="1">
      <alignment vertical="center"/>
    </xf>
    <xf numFmtId="0" fontId="75" fillId="19" borderId="96" xfId="43" applyFill="1" applyBorder="1">
      <alignment horizontal="center" vertical="center"/>
    </xf>
    <xf numFmtId="0" fontId="75" fillId="19" borderId="97" xfId="43" applyFill="1" applyBorder="1">
      <alignment horizontal="center" vertical="center"/>
    </xf>
    <xf numFmtId="0" fontId="69" fillId="22" borderId="31" xfId="32" applyFont="1" applyFill="1" applyBorder="1" applyAlignment="1">
      <alignment horizontal="right"/>
    </xf>
    <xf numFmtId="0" fontId="76" fillId="22" borderId="31" xfId="32" applyFont="1" applyFill="1" applyBorder="1" applyAlignment="1">
      <alignment horizontal="right" vertical="top"/>
    </xf>
    <xf numFmtId="0" fontId="82" fillId="25" borderId="98" xfId="32" applyFont="1" applyFill="1" applyBorder="1" applyAlignment="1">
      <alignment horizontal="center"/>
    </xf>
    <xf numFmtId="0" fontId="68" fillId="23" borderId="31" xfId="32" applyFont="1" applyFill="1" applyBorder="1" applyAlignment="1">
      <alignment horizontal="center"/>
    </xf>
    <xf numFmtId="0" fontId="82" fillId="25" borderId="99" xfId="32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28" borderId="100" xfId="32" applyFill="1" applyBorder="1" applyAlignment="1">
      <alignment horizontal="center"/>
    </xf>
    <xf numFmtId="0" fontId="71" fillId="0" borderId="102" xfId="0" applyFont="1" applyBorder="1" applyAlignment="1">
      <alignment horizontal="center"/>
    </xf>
    <xf numFmtId="0" fontId="5" fillId="28" borderId="103" xfId="32" applyFill="1" applyBorder="1" applyAlignment="1">
      <alignment horizontal="center"/>
    </xf>
    <xf numFmtId="0" fontId="5" fillId="28" borderId="104" xfId="32" applyFill="1" applyBorder="1" applyAlignment="1">
      <alignment horizontal="center"/>
    </xf>
    <xf numFmtId="0" fontId="5" fillId="28" borderId="5" xfId="32" applyFont="1" applyFill="1" applyAlignment="1">
      <alignment horizontal="center"/>
    </xf>
    <xf numFmtId="0" fontId="4" fillId="28" borderId="105" xfId="32" applyFont="1" applyFill="1" applyBorder="1" applyAlignment="1">
      <alignment horizontal="left" vertical="center"/>
    </xf>
    <xf numFmtId="0" fontId="82" fillId="25" borderId="106" xfId="32" applyFont="1" applyFill="1" applyBorder="1" applyAlignment="1">
      <alignment horizontal="center"/>
    </xf>
    <xf numFmtId="0" fontId="75" fillId="26" borderId="78" xfId="43" applyFill="1" applyBorder="1">
      <alignment horizontal="center" vertical="center"/>
    </xf>
    <xf numFmtId="0" fontId="75" fillId="27" borderId="107" xfId="43" applyFill="1" applyBorder="1">
      <alignment horizontal="center" vertical="center"/>
    </xf>
    <xf numFmtId="0" fontId="75" fillId="27" borderId="45" xfId="43" applyFill="1" applyBorder="1">
      <alignment horizontal="center" vertical="center"/>
    </xf>
    <xf numFmtId="0" fontId="75" fillId="26" borderId="107" xfId="43" applyFill="1" applyBorder="1">
      <alignment horizontal="center" vertical="center"/>
    </xf>
    <xf numFmtId="0" fontId="5" fillId="28" borderId="108" xfId="32" applyFill="1" applyBorder="1" applyAlignment="1">
      <alignment horizontal="center"/>
    </xf>
    <xf numFmtId="0" fontId="5" fillId="28" borderId="109" xfId="32" applyFill="1" applyBorder="1" applyAlignment="1">
      <alignment horizontal="center"/>
    </xf>
    <xf numFmtId="0" fontId="83" fillId="25" borderId="106" xfId="32" applyFont="1" applyFill="1" applyBorder="1" applyAlignment="1">
      <alignment horizontal="center"/>
    </xf>
    <xf numFmtId="0" fontId="0" fillId="26" borderId="78" xfId="43" applyFont="1" applyFill="1" applyBorder="1">
      <alignment horizontal="center" vertical="center"/>
    </xf>
    <xf numFmtId="0" fontId="0" fillId="27" borderId="107" xfId="43" applyFont="1" applyFill="1" applyBorder="1">
      <alignment horizontal="center" vertical="center"/>
    </xf>
    <xf numFmtId="0" fontId="82" fillId="25" borderId="111" xfId="32" applyFont="1" applyFill="1" applyBorder="1" applyAlignment="1">
      <alignment horizontal="center"/>
    </xf>
    <xf numFmtId="0" fontId="68" fillId="23" borderId="110" xfId="32" applyFont="1" applyFill="1" applyBorder="1" applyAlignment="1">
      <alignment horizontal="center"/>
    </xf>
    <xf numFmtId="0" fontId="75" fillId="26" borderId="0" xfId="43" applyFill="1" applyBorder="1">
      <alignment horizontal="center" vertical="center"/>
    </xf>
    <xf numFmtId="0" fontId="75" fillId="19" borderId="112" xfId="43" applyFill="1" applyBorder="1">
      <alignment horizontal="center" vertical="center"/>
    </xf>
    <xf numFmtId="0" fontId="75" fillId="27" borderId="0" xfId="43" applyFill="1" applyBorder="1">
      <alignment horizontal="center" vertical="center"/>
    </xf>
    <xf numFmtId="0" fontId="75" fillId="27" borderId="114" xfId="43" applyFill="1" applyBorder="1">
      <alignment horizontal="center" vertical="center"/>
    </xf>
    <xf numFmtId="0" fontId="75" fillId="26" borderId="114" xfId="43" applyFill="1" applyBorder="1">
      <alignment horizontal="center" vertical="center"/>
    </xf>
    <xf numFmtId="0" fontId="75" fillId="26" borderId="113" xfId="43" applyFill="1" applyBorder="1">
      <alignment horizontal="center" vertical="center"/>
    </xf>
    <xf numFmtId="0" fontId="0" fillId="27" borderId="0" xfId="43" applyFont="1" applyFill="1" applyBorder="1">
      <alignment horizontal="center" vertical="center"/>
    </xf>
    <xf numFmtId="0" fontId="0" fillId="26" borderId="0" xfId="43" applyFont="1" applyFill="1" applyBorder="1">
      <alignment horizontal="center" vertical="center"/>
    </xf>
    <xf numFmtId="0" fontId="0" fillId="27" borderId="15" xfId="43" applyFont="1" applyFill="1" applyBorder="1" applyAlignment="1">
      <alignment horizontal="left" vertical="center"/>
    </xf>
    <xf numFmtId="0" fontId="0" fillId="27" borderId="15" xfId="43" applyFont="1" applyFill="1" applyBorder="1" applyAlignment="1">
      <alignment horizontal="center" vertical="center"/>
    </xf>
    <xf numFmtId="0" fontId="0" fillId="26" borderId="0" xfId="43" applyFont="1" applyFill="1" applyAlignment="1">
      <alignment horizontal="left" vertical="center"/>
    </xf>
    <xf numFmtId="0" fontId="0" fillId="26" borderId="114" xfId="43" applyFont="1" applyFill="1" applyBorder="1">
      <alignment horizontal="center" vertical="center"/>
    </xf>
    <xf numFmtId="0" fontId="0" fillId="27" borderId="107" xfId="43" applyFont="1" applyFill="1" applyBorder="1" applyAlignment="1">
      <alignment horizontal="right" vertical="center"/>
    </xf>
    <xf numFmtId="0" fontId="0" fillId="0" borderId="13" xfId="43" applyFont="1" applyFill="1" applyBorder="1">
      <alignment horizontal="center" vertical="center"/>
    </xf>
    <xf numFmtId="0" fontId="0" fillId="26" borderId="0" xfId="43" applyFont="1" applyFill="1" applyAlignment="1">
      <alignment horizontal="right" vertical="center"/>
    </xf>
    <xf numFmtId="0" fontId="0" fillId="26" borderId="95" xfId="43" applyFont="1" applyFill="1" applyBorder="1">
      <alignment horizontal="center" vertical="center"/>
    </xf>
    <xf numFmtId="0" fontId="0" fillId="26" borderId="107" xfId="43" applyFont="1" applyFill="1" applyBorder="1">
      <alignment horizontal="center" vertical="center"/>
    </xf>
    <xf numFmtId="0" fontId="75" fillId="26" borderId="0" xfId="43" applyFill="1" applyAlignment="1">
      <alignment horizontal="left" vertical="center"/>
    </xf>
    <xf numFmtId="0" fontId="75" fillId="27" borderId="15" xfId="43" applyFill="1" applyBorder="1" applyAlignment="1">
      <alignment horizontal="left" vertical="center"/>
    </xf>
    <xf numFmtId="0" fontId="84" fillId="0" borderId="0" xfId="0" applyFont="1">
      <alignment horizontal="left" vertical="center"/>
    </xf>
    <xf numFmtId="0" fontId="85" fillId="0" borderId="18" xfId="29" applyFont="1" applyFill="1" applyBorder="1" applyAlignment="1">
      <alignment horizontal="left" vertical="top"/>
    </xf>
    <xf numFmtId="0" fontId="86" fillId="0" borderId="60" xfId="0" applyFont="1" applyFill="1" applyBorder="1" applyAlignment="1">
      <alignment horizontal="left" vertical="top"/>
    </xf>
    <xf numFmtId="0" fontId="85" fillId="0" borderId="71" xfId="29" applyFont="1" applyFill="1" applyBorder="1" applyAlignment="1">
      <alignment horizontal="left" vertical="top"/>
    </xf>
    <xf numFmtId="0" fontId="0" fillId="0" borderId="84" xfId="43" applyFont="1" applyFill="1" applyBorder="1" applyAlignment="1">
      <alignment horizontal="right" vertical="center"/>
    </xf>
    <xf numFmtId="0" fontId="67" fillId="22" borderId="115" xfId="0" applyFont="1" applyFill="1" applyBorder="1">
      <alignment horizontal="left" vertical="center"/>
    </xf>
    <xf numFmtId="0" fontId="0" fillId="22" borderId="116" xfId="0" applyFill="1" applyBorder="1">
      <alignment horizontal="left" vertical="center"/>
    </xf>
    <xf numFmtId="0" fontId="0" fillId="22" borderId="117" xfId="0" applyFill="1" applyBorder="1">
      <alignment horizontal="left" vertical="center"/>
    </xf>
    <xf numFmtId="0" fontId="62" fillId="0" borderId="118" xfId="0" applyFont="1" applyBorder="1">
      <alignment horizontal="left" vertical="center"/>
    </xf>
    <xf numFmtId="0" fontId="62" fillId="0" borderId="119" xfId="0" applyFont="1" applyBorder="1">
      <alignment horizontal="left" vertical="center"/>
    </xf>
    <xf numFmtId="0" fontId="62" fillId="21" borderId="118" xfId="0" applyFont="1" applyFill="1" applyBorder="1">
      <alignment horizontal="left" vertical="center"/>
    </xf>
    <xf numFmtId="0" fontId="62" fillId="21" borderId="119" xfId="0" applyFont="1" applyFill="1" applyBorder="1">
      <alignment horizontal="left" vertical="center"/>
    </xf>
    <xf numFmtId="0" fontId="62" fillId="0" borderId="120" xfId="0" applyFont="1" applyBorder="1">
      <alignment horizontal="left" vertical="center"/>
    </xf>
    <xf numFmtId="0" fontId="66" fillId="0" borderId="121" xfId="0" applyFont="1" applyBorder="1" applyAlignment="1">
      <alignment horizontal="center"/>
    </xf>
    <xf numFmtId="0" fontId="62" fillId="0" borderId="121" xfId="0" applyFont="1" applyBorder="1">
      <alignment horizontal="left" vertical="center"/>
    </xf>
    <xf numFmtId="0" fontId="62" fillId="0" borderId="122" xfId="0" applyFont="1" applyBorder="1">
      <alignment horizontal="left" vertical="center"/>
    </xf>
    <xf numFmtId="16" fontId="62" fillId="0" borderId="118" xfId="0" applyNumberFormat="1" applyFont="1" applyBorder="1">
      <alignment horizontal="left" vertical="center"/>
    </xf>
    <xf numFmtId="0" fontId="66" fillId="0" borderId="0" xfId="0" applyFont="1" applyBorder="1" applyAlignment="1">
      <alignment horizontal="left"/>
    </xf>
    <xf numFmtId="0" fontId="0" fillId="0" borderId="0" xfId="0" applyAlignment="1">
      <alignment horizontal="right" vertical="center"/>
    </xf>
    <xf numFmtId="0" fontId="50" fillId="0" borderId="0" xfId="28" applyBorder="1" applyAlignment="1">
      <alignment horizontal="center" vertical="center"/>
    </xf>
    <xf numFmtId="0" fontId="50" fillId="0" borderId="0" xfId="28" applyBorder="1" applyAlignment="1">
      <alignment horizontal="left" vertical="center"/>
    </xf>
    <xf numFmtId="0" fontId="36" fillId="0" borderId="0" xfId="28" applyFont="1" applyAlignment="1">
      <alignment horizontal="left" vertical="top"/>
    </xf>
    <xf numFmtId="0" fontId="36" fillId="0" borderId="0" xfId="28" applyFont="1" applyAlignment="1">
      <alignment wrapText="1"/>
    </xf>
    <xf numFmtId="0" fontId="36" fillId="0" borderId="0" xfId="28" applyFont="1" applyAlignment="1">
      <alignment horizontal="left" vertical="center"/>
    </xf>
    <xf numFmtId="0" fontId="36" fillId="0" borderId="0" xfId="28" applyFont="1" applyAlignment="1">
      <alignment horizontal="left" wrapText="1"/>
    </xf>
    <xf numFmtId="0" fontId="36" fillId="0" borderId="0" xfId="28" applyFont="1" applyFill="1" applyBorder="1" applyAlignment="1">
      <alignment horizontal="left" vertical="center"/>
    </xf>
    <xf numFmtId="0" fontId="20" fillId="0" borderId="0" xfId="0" applyFont="1" applyFill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33" xfId="32" applyFont="1" applyFill="1" applyBorder="1" applyAlignment="1">
      <alignment horizontal="left" vertical="center"/>
    </xf>
    <xf numFmtId="0" fontId="5" fillId="0" borderId="5" xfId="32" applyFill="1" applyAlignment="1">
      <alignment horizontal="left"/>
    </xf>
    <xf numFmtId="0" fontId="5" fillId="0" borderId="5" xfId="32" applyFont="1" applyFill="1" applyAlignment="1">
      <alignment horizontal="center"/>
    </xf>
    <xf numFmtId="0" fontId="5" fillId="0" borderId="5" xfId="32" applyFill="1" applyAlignment="1">
      <alignment horizontal="center"/>
    </xf>
    <xf numFmtId="0" fontId="5" fillId="0" borderId="104" xfId="32" applyFill="1" applyBorder="1" applyAlignment="1">
      <alignment horizontal="center"/>
    </xf>
    <xf numFmtId="0" fontId="5" fillId="0" borderId="5" xfId="32" applyFill="1" applyBorder="1" applyAlignment="1">
      <alignment horizontal="center"/>
    </xf>
    <xf numFmtId="0" fontId="5" fillId="0" borderId="103" xfId="32" applyFill="1" applyBorder="1" applyAlignment="1">
      <alignment horizontal="center"/>
    </xf>
    <xf numFmtId="0" fontId="5" fillId="0" borderId="108" xfId="32" applyFill="1" applyBorder="1" applyAlignment="1">
      <alignment horizontal="center"/>
    </xf>
    <xf numFmtId="0" fontId="5" fillId="0" borderId="109" xfId="32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69" fillId="0" borderId="31" xfId="32" applyFont="1" applyFill="1" applyBorder="1" applyAlignment="1">
      <alignment horizontal="right"/>
    </xf>
    <xf numFmtId="0" fontId="76" fillId="0" borderId="31" xfId="32" applyFont="1" applyFill="1" applyBorder="1" applyAlignment="1">
      <alignment horizontal="right" vertical="top"/>
    </xf>
    <xf numFmtId="0" fontId="82" fillId="0" borderId="98" xfId="32" applyFont="1" applyFill="1" applyBorder="1" applyAlignment="1">
      <alignment horizontal="center"/>
    </xf>
    <xf numFmtId="0" fontId="68" fillId="0" borderId="31" xfId="32" applyFont="1" applyFill="1" applyBorder="1" applyAlignment="1">
      <alignment horizontal="center"/>
    </xf>
    <xf numFmtId="0" fontId="82" fillId="0" borderId="106" xfId="32" applyFont="1" applyFill="1" applyBorder="1" applyAlignment="1">
      <alignment horizontal="center"/>
    </xf>
    <xf numFmtId="0" fontId="82" fillId="0" borderId="111" xfId="32" applyFont="1" applyFill="1" applyBorder="1" applyAlignment="1">
      <alignment horizontal="center"/>
    </xf>
    <xf numFmtId="0" fontId="68" fillId="0" borderId="110" xfId="32" applyFont="1" applyFill="1" applyBorder="1" applyAlignment="1">
      <alignment horizontal="center"/>
    </xf>
    <xf numFmtId="0" fontId="82" fillId="0" borderId="99" xfId="32" applyFont="1" applyFill="1" applyBorder="1" applyAlignment="1">
      <alignment horizontal="center"/>
    </xf>
    <xf numFmtId="49" fontId="9" fillId="0" borderId="0" xfId="0" applyNumberFormat="1" applyFont="1" applyFill="1" applyAlignment="1">
      <alignment horizontal="center" vertical="center"/>
    </xf>
    <xf numFmtId="0" fontId="63" fillId="0" borderId="13" xfId="0" applyFont="1" applyFill="1" applyBorder="1" applyAlignment="1">
      <alignment horizontal="left" vertical="center"/>
    </xf>
    <xf numFmtId="0" fontId="75" fillId="0" borderId="0" xfId="43" applyFill="1">
      <alignment horizontal="center" vertical="center"/>
    </xf>
    <xf numFmtId="0" fontId="75" fillId="0" borderId="96" xfId="43" applyFill="1" applyBorder="1">
      <alignment horizontal="center" vertical="center"/>
    </xf>
    <xf numFmtId="0" fontId="75" fillId="0" borderId="78" xfId="43" applyFill="1" applyBorder="1">
      <alignment horizontal="center" vertical="center"/>
    </xf>
    <xf numFmtId="0" fontId="0" fillId="0" borderId="0" xfId="43" applyFont="1" applyFill="1" applyBorder="1">
      <alignment horizontal="center" vertical="center"/>
    </xf>
    <xf numFmtId="0" fontId="75" fillId="0" borderId="112" xfId="43" applyFill="1" applyBorder="1">
      <alignment horizontal="center" vertical="center"/>
    </xf>
    <xf numFmtId="0" fontId="75" fillId="0" borderId="95" xfId="43" applyFill="1" applyBorder="1">
      <alignment horizontal="center" vertical="center"/>
    </xf>
    <xf numFmtId="0" fontId="0" fillId="0" borderId="0" xfId="43" applyFont="1" applyFill="1">
      <alignment horizontal="center" vertical="center"/>
    </xf>
    <xf numFmtId="0" fontId="0" fillId="0" borderId="0" xfId="43" applyFont="1" applyFill="1" applyAlignment="1">
      <alignment horizontal="right" vertical="center"/>
    </xf>
    <xf numFmtId="0" fontId="0" fillId="0" borderId="15" xfId="43" applyFont="1" applyFill="1" applyBorder="1" applyAlignment="1">
      <alignment horizontal="left" vertical="center"/>
    </xf>
    <xf numFmtId="0" fontId="75" fillId="0" borderId="15" xfId="43" applyFill="1" applyBorder="1">
      <alignment horizontal="center" vertical="center"/>
    </xf>
    <xf numFmtId="0" fontId="75" fillId="0" borderId="107" xfId="43" applyFill="1" applyBorder="1">
      <alignment horizontal="center" vertical="center"/>
    </xf>
    <xf numFmtId="0" fontId="75" fillId="0" borderId="0" xfId="43" applyFill="1" applyBorder="1">
      <alignment horizontal="center" vertical="center"/>
    </xf>
    <xf numFmtId="0" fontId="75" fillId="0" borderId="81" xfId="43" applyFill="1" applyBorder="1">
      <alignment horizontal="center" vertical="center"/>
    </xf>
    <xf numFmtId="0" fontId="0" fillId="0" borderId="15" xfId="43" applyFont="1" applyFill="1" applyBorder="1">
      <alignment horizontal="center" vertical="center"/>
    </xf>
    <xf numFmtId="0" fontId="75" fillId="0" borderId="114" xfId="43" applyFill="1" applyBorder="1">
      <alignment horizontal="center" vertical="center"/>
    </xf>
    <xf numFmtId="0" fontId="0" fillId="0" borderId="107" xfId="43" applyFont="1" applyFill="1" applyBorder="1" applyAlignment="1">
      <alignment horizontal="right" vertical="center"/>
    </xf>
    <xf numFmtId="0" fontId="0" fillId="0" borderId="114" xfId="43" applyFont="1" applyFill="1" applyBorder="1">
      <alignment horizontal="center" vertical="center"/>
    </xf>
    <xf numFmtId="0" fontId="0" fillId="0" borderId="78" xfId="43" applyFont="1" applyFill="1" applyBorder="1">
      <alignment horizontal="center" vertical="center"/>
    </xf>
    <xf numFmtId="0" fontId="0" fillId="0" borderId="107" xfId="43" applyFont="1" applyFill="1" applyBorder="1">
      <alignment horizontal="center" vertical="center"/>
    </xf>
    <xf numFmtId="0" fontId="0" fillId="0" borderId="15" xfId="43" applyFont="1" applyFill="1" applyBorder="1" applyAlignment="1">
      <alignment horizontal="center" vertical="center"/>
    </xf>
    <xf numFmtId="0" fontId="0" fillId="0" borderId="0" xfId="43" applyFont="1" applyFill="1" applyAlignment="1">
      <alignment horizontal="left" vertical="center"/>
    </xf>
    <xf numFmtId="0" fontId="75" fillId="0" borderId="113" xfId="43" applyFill="1" applyBorder="1">
      <alignment horizontal="center" vertical="center"/>
    </xf>
    <xf numFmtId="0" fontId="75" fillId="0" borderId="97" xfId="43" applyFill="1" applyBorder="1">
      <alignment horizontal="center" vertical="center"/>
    </xf>
    <xf numFmtId="0" fontId="83" fillId="0" borderId="106" xfId="32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4" fillId="0" borderId="96" xfId="0" applyFont="1" applyFill="1" applyBorder="1" applyAlignment="1">
      <alignment vertical="center"/>
    </xf>
    <xf numFmtId="0" fontId="0" fillId="0" borderId="95" xfId="43" applyFont="1" applyFill="1" applyBorder="1">
      <alignment horizontal="center" vertical="center"/>
    </xf>
    <xf numFmtId="0" fontId="75" fillId="0" borderId="0" xfId="43" applyFill="1" applyAlignment="1">
      <alignment horizontal="left" vertical="center"/>
    </xf>
    <xf numFmtId="0" fontId="75" fillId="0" borderId="15" xfId="43" applyFill="1" applyBorder="1" applyAlignment="1">
      <alignment horizontal="left" vertical="center"/>
    </xf>
    <xf numFmtId="0" fontId="0" fillId="0" borderId="13" xfId="0" applyFill="1" applyBorder="1">
      <alignment horizontal="left" vertical="center"/>
    </xf>
    <xf numFmtId="0" fontId="75" fillId="0" borderId="45" xfId="43" applyFill="1" applyBorder="1">
      <alignment horizontal="center" vertical="center"/>
    </xf>
    <xf numFmtId="0" fontId="91" fillId="0" borderId="0" xfId="42" applyFill="1" applyBorder="1">
      <alignment vertical="center"/>
    </xf>
    <xf numFmtId="0" fontId="0" fillId="0" borderId="81" xfId="43" applyFont="1" applyFill="1" applyBorder="1">
      <alignment horizontal="center" vertical="center"/>
    </xf>
    <xf numFmtId="0" fontId="0" fillId="0" borderId="0" xfId="43" applyFont="1" applyFill="1" applyAlignment="1">
      <alignment horizontal="center" vertical="center"/>
    </xf>
    <xf numFmtId="0" fontId="43" fillId="0" borderId="96" xfId="0" applyFont="1" applyFill="1" applyBorder="1" applyAlignment="1">
      <alignment horizontal="left" vertical="center"/>
    </xf>
    <xf numFmtId="0" fontId="0" fillId="0" borderId="96" xfId="43" applyFont="1" applyFill="1" applyBorder="1">
      <alignment horizontal="center" vertical="center"/>
    </xf>
    <xf numFmtId="0" fontId="10" fillId="0" borderId="96" xfId="0" applyFont="1" applyFill="1" applyBorder="1" applyAlignment="1">
      <alignment vertical="center"/>
    </xf>
    <xf numFmtId="0" fontId="43" fillId="0" borderId="96" xfId="0" applyFont="1" applyFill="1" applyBorder="1" applyAlignment="1">
      <alignment vertical="center"/>
    </xf>
    <xf numFmtId="0" fontId="43" fillId="0" borderId="124" xfId="0" applyFont="1" applyFill="1" applyBorder="1" applyAlignment="1">
      <alignment horizontal="left" vertical="center"/>
    </xf>
    <xf numFmtId="0" fontId="0" fillId="0" borderId="123" xfId="43" applyFont="1" applyFill="1" applyBorder="1" applyAlignment="1">
      <alignment horizontal="left" vertical="center"/>
    </xf>
    <xf numFmtId="0" fontId="75" fillId="0" borderId="123" xfId="43" applyFill="1" applyBorder="1">
      <alignment horizontal="center" vertical="center"/>
    </xf>
    <xf numFmtId="0" fontId="75" fillId="0" borderId="124" xfId="43" applyFill="1" applyBorder="1">
      <alignment horizontal="center" vertical="center"/>
    </xf>
    <xf numFmtId="0" fontId="75" fillId="0" borderId="125" xfId="43" applyFill="1" applyBorder="1">
      <alignment horizontal="center" vertical="center"/>
    </xf>
    <xf numFmtId="0" fontId="0" fillId="0" borderId="36" xfId="43" applyFont="1" applyFill="1" applyBorder="1">
      <alignment horizontal="center" vertical="center"/>
    </xf>
    <xf numFmtId="0" fontId="75" fillId="0" borderId="126" xfId="43" applyFill="1" applyBorder="1">
      <alignment horizontal="center" vertical="center"/>
    </xf>
    <xf numFmtId="49" fontId="9" fillId="0" borderId="36" xfId="0" applyNumberFormat="1" applyFont="1" applyFill="1" applyBorder="1" applyAlignment="1">
      <alignment horizontal="center" vertical="center"/>
    </xf>
    <xf numFmtId="0" fontId="43" fillId="0" borderId="124" xfId="0" applyFont="1" applyFill="1" applyBorder="1" applyAlignment="1">
      <alignment vertical="center"/>
    </xf>
    <xf numFmtId="0" fontId="75" fillId="0" borderId="127" xfId="43" applyFill="1" applyBorder="1">
      <alignment horizontal="center" vertical="center"/>
    </xf>
    <xf numFmtId="0" fontId="0" fillId="0" borderId="123" xfId="43" applyFont="1" applyFill="1" applyBorder="1">
      <alignment horizontal="center" vertical="center"/>
    </xf>
    <xf numFmtId="0" fontId="63" fillId="0" borderId="124" xfId="0" applyFont="1" applyFill="1" applyBorder="1" applyAlignment="1">
      <alignment horizontal="left" vertical="center"/>
    </xf>
    <xf numFmtId="0" fontId="75" fillId="0" borderId="128" xfId="43" applyFill="1" applyBorder="1">
      <alignment horizontal="center" vertical="center"/>
    </xf>
    <xf numFmtId="0" fontId="10" fillId="0" borderId="124" xfId="0" applyFont="1" applyFill="1" applyBorder="1" applyAlignment="1">
      <alignment vertical="center"/>
    </xf>
    <xf numFmtId="0" fontId="0" fillId="0" borderId="127" xfId="43" applyFont="1" applyFill="1" applyBorder="1">
      <alignment horizontal="center" vertical="center"/>
    </xf>
    <xf numFmtId="0" fontId="78" fillId="0" borderId="124" xfId="0" applyFont="1" applyFill="1" applyBorder="1" applyAlignment="1">
      <alignment horizontal="left" vertical="center"/>
    </xf>
    <xf numFmtId="0" fontId="0" fillId="0" borderId="125" xfId="43" applyFont="1" applyFill="1" applyBorder="1" applyAlignment="1">
      <alignment horizontal="right" vertical="center"/>
    </xf>
    <xf numFmtId="0" fontId="79" fillId="0" borderId="124" xfId="0" applyFont="1" applyFill="1" applyBorder="1" applyAlignment="1">
      <alignment vertical="center"/>
    </xf>
    <xf numFmtId="0" fontId="0" fillId="0" borderId="128" xfId="43" applyFont="1" applyFill="1" applyBorder="1">
      <alignment horizontal="center" vertical="center"/>
    </xf>
    <xf numFmtId="0" fontId="0" fillId="0" borderId="124" xfId="43" applyFont="1" applyFill="1" applyBorder="1">
      <alignment horizontal="center" vertical="center"/>
    </xf>
    <xf numFmtId="0" fontId="43" fillId="0" borderId="123" xfId="43" applyFont="1" applyFill="1" applyBorder="1" applyAlignment="1">
      <alignment horizontal="left" vertical="center"/>
    </xf>
    <xf numFmtId="0" fontId="0" fillId="0" borderId="125" xfId="43" applyFont="1" applyFill="1" applyBorder="1">
      <alignment horizontal="center" vertical="center"/>
    </xf>
    <xf numFmtId="0" fontId="0" fillId="0" borderId="123" xfId="43" applyFont="1" applyFill="1" applyBorder="1" applyAlignment="1">
      <alignment horizontal="center" vertical="center"/>
    </xf>
    <xf numFmtId="0" fontId="0" fillId="0" borderId="126" xfId="43" applyFont="1" applyFill="1" applyBorder="1" applyAlignment="1">
      <alignment horizontal="right" vertical="center"/>
    </xf>
    <xf numFmtId="0" fontId="75" fillId="0" borderId="96" xfId="0" applyFont="1" applyFill="1" applyBorder="1" applyAlignment="1">
      <alignment vertical="center"/>
    </xf>
    <xf numFmtId="0" fontId="81" fillId="0" borderId="124" xfId="42" applyFont="1" applyFill="1" applyBorder="1">
      <alignment vertical="center"/>
    </xf>
    <xf numFmtId="0" fontId="75" fillId="0" borderId="36" xfId="43" applyFill="1" applyBorder="1">
      <alignment horizontal="center" vertical="center"/>
    </xf>
    <xf numFmtId="0" fontId="74" fillId="0" borderId="124" xfId="0" applyFont="1" applyFill="1" applyBorder="1" applyAlignment="1">
      <alignment vertical="center"/>
    </xf>
    <xf numFmtId="0" fontId="75" fillId="0" borderId="124" xfId="0" applyFont="1" applyFill="1" applyBorder="1" applyAlignment="1">
      <alignment vertical="center"/>
    </xf>
    <xf numFmtId="0" fontId="91" fillId="0" borderId="124" xfId="42" applyFill="1" applyBorder="1">
      <alignment vertical="center"/>
    </xf>
    <xf numFmtId="0" fontId="81" fillId="0" borderId="124" xfId="0" applyFont="1" applyFill="1" applyBorder="1" applyAlignment="1">
      <alignment vertical="center"/>
    </xf>
    <xf numFmtId="0" fontId="0" fillId="0" borderId="126" xfId="43" applyFont="1" applyFill="1" applyBorder="1">
      <alignment horizontal="center" vertical="center"/>
    </xf>
    <xf numFmtId="0" fontId="0" fillId="0" borderId="96" xfId="0" applyFill="1" applyBorder="1">
      <alignment horizontal="left" vertical="center"/>
    </xf>
    <xf numFmtId="0" fontId="91" fillId="0" borderId="96" xfId="42" applyFill="1" applyBorder="1">
      <alignment vertical="center"/>
    </xf>
    <xf numFmtId="0" fontId="77" fillId="0" borderId="124" xfId="0" applyFont="1" applyFill="1" applyBorder="1" applyAlignment="1">
      <alignment vertical="center"/>
    </xf>
    <xf numFmtId="0" fontId="75" fillId="0" borderId="129" xfId="43" applyFill="1" applyBorder="1">
      <alignment horizontal="center" vertical="center"/>
    </xf>
    <xf numFmtId="0" fontId="91" fillId="0" borderId="13" xfId="42" applyFill="1" applyBorder="1">
      <alignment vertical="center"/>
    </xf>
    <xf numFmtId="0" fontId="0" fillId="0" borderId="107" xfId="43" applyFont="1" applyFill="1" applyBorder="1" applyAlignment="1">
      <alignment horizontal="center" vertical="center"/>
    </xf>
    <xf numFmtId="0" fontId="87" fillId="0" borderId="13" xfId="0" applyFont="1" applyFill="1" applyBorder="1" applyAlignment="1">
      <alignment vertical="center"/>
    </xf>
    <xf numFmtId="0" fontId="88" fillId="0" borderId="13" xfId="0" applyFont="1" applyFill="1" applyBorder="1">
      <alignment horizontal="left" vertical="center"/>
    </xf>
    <xf numFmtId="0" fontId="88" fillId="0" borderId="13" xfId="0" applyFont="1" applyFill="1" applyBorder="1" applyAlignment="1">
      <alignment vertical="center"/>
    </xf>
    <xf numFmtId="0" fontId="2" fillId="0" borderId="10" xfId="0" applyFont="1" applyBorder="1" applyAlignment="1"/>
    <xf numFmtId="0" fontId="34" fillId="0" borderId="102" xfId="0" applyFont="1" applyBorder="1" applyAlignment="1">
      <alignment horizontal="center"/>
    </xf>
    <xf numFmtId="0" fontId="0" fillId="0" borderId="32" xfId="0" applyFont="1" applyBorder="1">
      <alignment horizontal="left" vertical="center"/>
    </xf>
    <xf numFmtId="0" fontId="0" fillId="0" borderId="0" xfId="0" applyFont="1" applyBorder="1">
      <alignment horizontal="left" vertical="center"/>
    </xf>
    <xf numFmtId="0" fontId="75" fillId="0" borderId="15" xfId="43" applyFill="1" applyBorder="1" applyAlignment="1">
      <alignment vertical="center"/>
    </xf>
    <xf numFmtId="0" fontId="0" fillId="0" borderId="84" xfId="43" applyFont="1" applyFill="1" applyBorder="1">
      <alignment horizontal="center" vertical="center"/>
    </xf>
    <xf numFmtId="0" fontId="75" fillId="0" borderId="130" xfId="43" applyFill="1" applyBorder="1">
      <alignment horizontal="center" vertical="center"/>
    </xf>
    <xf numFmtId="0" fontId="0" fillId="0" borderId="78" xfId="43" applyFont="1" applyFill="1" applyBorder="1" applyAlignment="1">
      <alignment horizontal="right" vertical="center"/>
    </xf>
    <xf numFmtId="0" fontId="0" fillId="0" borderId="45" xfId="43" applyFont="1" applyFill="1" applyBorder="1">
      <alignment horizontal="center" vertical="center"/>
    </xf>
    <xf numFmtId="0" fontId="75" fillId="0" borderId="0" xfId="43" applyFont="1" applyFill="1">
      <alignment horizontal="center" vertical="center"/>
    </xf>
    <xf numFmtId="0" fontId="0" fillId="0" borderId="112" xfId="43" applyFont="1" applyFill="1" applyBorder="1">
      <alignment horizontal="center" vertical="center"/>
    </xf>
    <xf numFmtId="0" fontId="0" fillId="0" borderId="97" xfId="43" applyFont="1" applyFill="1" applyBorder="1">
      <alignment horizontal="center" vertical="center"/>
    </xf>
    <xf numFmtId="20" fontId="17" fillId="0" borderId="0" xfId="0" applyNumberFormat="1" applyFont="1" applyFill="1" applyBorder="1" applyAlignment="1">
      <alignment horizontal="center"/>
    </xf>
    <xf numFmtId="20" fontId="0" fillId="0" borderId="0" xfId="0" applyNumberFormat="1" applyFont="1" applyFill="1" applyBorder="1">
      <alignment horizontal="left" vertical="center"/>
    </xf>
    <xf numFmtId="47" fontId="0" fillId="0" borderId="0" xfId="0" applyNumberFormat="1" applyFont="1" applyFill="1" applyBorder="1">
      <alignment horizontal="left" vertical="center"/>
    </xf>
    <xf numFmtId="0" fontId="0" fillId="0" borderId="76" xfId="43" applyFont="1" applyFill="1" applyBorder="1">
      <alignment horizontal="center" vertical="center"/>
    </xf>
    <xf numFmtId="0" fontId="89" fillId="0" borderId="13" xfId="0" applyFont="1" applyFill="1" applyBorder="1" applyAlignment="1">
      <alignment horizontal="left" vertical="center"/>
    </xf>
    <xf numFmtId="0" fontId="90" fillId="0" borderId="0" xfId="0" applyFont="1">
      <alignment horizontal="left" vertical="center"/>
    </xf>
    <xf numFmtId="0" fontId="36" fillId="0" borderId="0" xfId="28" applyFont="1" applyAlignment="1">
      <alignment horizontal="center" vertical="center" wrapText="1"/>
    </xf>
    <xf numFmtId="0" fontId="0" fillId="0" borderId="13" xfId="0" applyFont="1" applyFill="1" applyBorder="1" applyAlignment="1">
      <alignment vertical="center"/>
    </xf>
    <xf numFmtId="0" fontId="43" fillId="0" borderId="15" xfId="43" applyFont="1" applyFill="1" applyBorder="1">
      <alignment horizontal="center" vertical="center"/>
    </xf>
    <xf numFmtId="14" fontId="2" fillId="0" borderId="101" xfId="0" applyNumberFormat="1" applyFont="1" applyBorder="1" applyAlignment="1">
      <alignment horizontal="center"/>
    </xf>
    <xf numFmtId="14" fontId="2" fillId="0" borderId="10" xfId="0" applyNumberFormat="1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14" fontId="2" fillId="0" borderId="32" xfId="0" applyNumberFormat="1" applyFont="1" applyBorder="1" applyAlignment="1"/>
    <xf numFmtId="0" fontId="25" fillId="0" borderId="0" xfId="0" applyFont="1" applyBorder="1" applyAlignment="1">
      <alignment horizontal="center"/>
    </xf>
    <xf numFmtId="0" fontId="0" fillId="0" borderId="0" xfId="0" applyBorder="1" applyAlignment="1">
      <alignment vertical="center" wrapText="1"/>
    </xf>
    <xf numFmtId="14" fontId="70" fillId="0" borderId="101" xfId="0" applyNumberFormat="1" applyFont="1" applyBorder="1" applyAlignment="1">
      <alignment horizontal="center"/>
    </xf>
    <xf numFmtId="14" fontId="70" fillId="0" borderId="10" xfId="0" applyNumberFormat="1" applyFont="1" applyBorder="1" applyAlignment="1">
      <alignment horizontal="left"/>
    </xf>
    <xf numFmtId="0" fontId="0" fillId="0" borderId="10" xfId="0" applyBorder="1" applyAlignment="1">
      <alignment horizontal="left"/>
    </xf>
    <xf numFmtId="14" fontId="70" fillId="0" borderId="0" xfId="0" applyNumberFormat="1" applyFont="1" applyBorder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Main Data Boxes" xfId="43"/>
    <cellStyle name="Neutral" xfId="36" builtinId="28" customBuiltin="1"/>
    <cellStyle name="Normal" xfId="0" builtinId="0" customBuiltin="1"/>
    <cellStyle name="Not Swimming" xfId="42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952"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7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>
          <bgColor rgb="FFFFC000"/>
        </patternFill>
      </fill>
    </dxf>
    <dxf>
      <font>
        <color auto="1"/>
      </font>
      <fill>
        <patternFill patternType="lightTrellis">
          <fgColor rgb="FFFF0000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ont>
        <color auto="1"/>
      </font>
      <fill>
        <patternFill patternType="darkTrellis">
          <fgColor theme="5"/>
          <bgColor rgb="FFFFC000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indexed="5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B908A"/>
      <rgbColor rgb="00FF0000"/>
      <rgbColor rgb="0000FF00"/>
      <rgbColor rgb="000000FF"/>
      <rgbColor rgb="00ADD95D"/>
      <rgbColor rgb="00FF00FF"/>
      <rgbColor rgb="0000FFFF"/>
      <rgbColor rgb="00800000"/>
      <rgbColor rgb="00008000"/>
      <rgbColor rgb="00000080"/>
      <rgbColor rgb="00D9F2AA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FFFFFF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8DC53C"/>
      <rgbColor rgb="00FFFF99"/>
      <rgbColor rgb="0099CCFF"/>
      <rgbColor rgb="00FF99CC"/>
      <rgbColor rgb="00CC99FF"/>
      <rgbColor rgb="006A91E1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C1EFEC"/>
      <rgbColor rgb="00D9E6FF"/>
      <rgbColor rgb="00993366"/>
      <rgbColor rgb="00333399"/>
      <rgbColor rgb="00333333"/>
    </indexedColors>
    <mruColors>
      <color rgb="FFCCFF99"/>
      <color rgb="FFFFFFCC"/>
      <color rgb="FFCCFFCC"/>
      <color rgb="FF33CC33"/>
      <color rgb="FF66FF33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6"/>
  <sheetViews>
    <sheetView zoomScale="80" zoomScaleNormal="80" workbookViewId="0">
      <selection activeCell="J24" sqref="J24"/>
    </sheetView>
  </sheetViews>
  <sheetFormatPr defaultColWidth="8.81640625" defaultRowHeight="15" x14ac:dyDescent="0.2"/>
  <cols>
    <col min="1" max="1" width="2.1796875" customWidth="1"/>
    <col min="2" max="2" width="1.90625" customWidth="1"/>
    <col min="3" max="3" width="9.6328125" customWidth="1"/>
    <col min="4" max="4" width="7.54296875" customWidth="1"/>
    <col min="5" max="5" width="6.90625" customWidth="1"/>
    <col min="6" max="6" width="5.6328125" customWidth="1"/>
    <col min="7" max="7" width="5" customWidth="1"/>
    <col min="8" max="8" width="5.54296875" customWidth="1"/>
    <col min="9" max="9" width="6.08984375" customWidth="1"/>
    <col min="10" max="10" width="7.81640625" style="1" customWidth="1"/>
    <col min="11" max="11" width="6.6328125" customWidth="1"/>
    <col min="12" max="12" width="5" customWidth="1"/>
    <col min="13" max="13" width="2.08984375" customWidth="1"/>
    <col min="14" max="14" width="2.1796875" customWidth="1"/>
    <col min="15" max="15" width="10.7265625" customWidth="1"/>
    <col min="16" max="16" width="7.7265625" customWidth="1"/>
    <col min="17" max="17" width="6.54296875" customWidth="1"/>
    <col min="18" max="18" width="4.36328125" customWidth="1"/>
    <col min="19" max="19" width="6.1796875" customWidth="1"/>
    <col min="20" max="20" width="8.54296875" customWidth="1"/>
    <col min="21" max="21" width="6.54296875" customWidth="1"/>
    <col min="22" max="22" width="5.26953125" customWidth="1"/>
    <col min="23" max="23" width="7.26953125" customWidth="1"/>
    <col min="24" max="24" width="6" customWidth="1"/>
    <col min="25" max="25" width="6.08984375" customWidth="1"/>
    <col min="26" max="26" width="10.54296875" customWidth="1"/>
    <col min="30" max="30" width="13.26953125" customWidth="1"/>
    <col min="31" max="31" width="10.36328125" customWidth="1"/>
  </cols>
  <sheetData>
    <row r="1" spans="1:32" ht="21" thickBot="1" x14ac:dyDescent="0.35">
      <c r="A1" s="552" t="s">
        <v>362</v>
      </c>
      <c r="B1" s="552"/>
      <c r="C1" s="552"/>
      <c r="D1" s="552" t="s">
        <v>362</v>
      </c>
      <c r="E1" s="552"/>
      <c r="F1" s="552" t="s">
        <v>362</v>
      </c>
      <c r="G1" s="552"/>
      <c r="H1" s="552"/>
      <c r="I1" s="552"/>
      <c r="J1" s="553" t="s">
        <v>363</v>
      </c>
      <c r="K1" s="573" t="s">
        <v>364</v>
      </c>
      <c r="L1" s="573"/>
      <c r="M1" s="552" t="str">
        <f>A1</f>
        <v>DISTRICTS</v>
      </c>
      <c r="N1" s="44"/>
      <c r="O1" s="554"/>
      <c r="P1" s="552" t="s">
        <v>362</v>
      </c>
      <c r="Q1" s="44"/>
      <c r="R1" s="552" t="s">
        <v>362</v>
      </c>
      <c r="S1" s="554"/>
      <c r="T1" s="554"/>
      <c r="U1" s="554"/>
      <c r="V1" s="554"/>
      <c r="W1" s="552" t="str">
        <f>J1</f>
        <v>FRI/SAT</v>
      </c>
      <c r="X1" s="574" t="str">
        <f>K1</f>
        <v>2/9-10/2018</v>
      </c>
      <c r="Y1" s="575"/>
      <c r="Z1" s="34"/>
    </row>
    <row r="2" spans="1:32" ht="26.25" customHeight="1" thickTop="1" thickBot="1" x14ac:dyDescent="0.3">
      <c r="A2" s="451" t="s">
        <v>308</v>
      </c>
      <c r="B2" s="452">
        <v>1</v>
      </c>
      <c r="C2" s="453" t="s">
        <v>0</v>
      </c>
      <c r="D2" s="454"/>
      <c r="E2" s="455" t="s">
        <v>1</v>
      </c>
      <c r="F2" s="456" t="s">
        <v>3</v>
      </c>
      <c r="G2" s="456" t="s">
        <v>4</v>
      </c>
      <c r="H2" s="456" t="s">
        <v>5</v>
      </c>
      <c r="I2" s="456" t="s">
        <v>6</v>
      </c>
      <c r="J2" s="457" t="s">
        <v>7</v>
      </c>
      <c r="K2" s="458" t="s">
        <v>8</v>
      </c>
      <c r="L2" s="459" t="s">
        <v>9</v>
      </c>
      <c r="M2" s="451" t="s">
        <v>308</v>
      </c>
      <c r="N2" s="452">
        <v>2</v>
      </c>
      <c r="O2" s="453" t="s">
        <v>0</v>
      </c>
      <c r="P2" s="454"/>
      <c r="Q2" s="456" t="s">
        <v>10</v>
      </c>
      <c r="R2" s="456" t="s">
        <v>11</v>
      </c>
      <c r="S2" s="460" t="s">
        <v>12</v>
      </c>
      <c r="T2" s="461" t="s">
        <v>13</v>
      </c>
      <c r="U2" s="456" t="s">
        <v>15</v>
      </c>
      <c r="V2" s="456" t="s">
        <v>16</v>
      </c>
      <c r="W2" s="456" t="s">
        <v>17</v>
      </c>
      <c r="X2" s="456" t="s">
        <v>18</v>
      </c>
      <c r="Y2" s="456" t="s">
        <v>19</v>
      </c>
      <c r="Z2" s="241"/>
      <c r="AA2" s="446"/>
      <c r="AB2" s="447"/>
      <c r="AC2" s="448"/>
      <c r="AD2" s="449"/>
      <c r="AE2" s="448"/>
      <c r="AF2" s="444"/>
    </row>
    <row r="3" spans="1:32" ht="26.25" customHeight="1" thickBot="1" x14ac:dyDescent="0.4">
      <c r="A3" s="462" t="s">
        <v>20</v>
      </c>
      <c r="B3" s="462" t="s">
        <v>21</v>
      </c>
      <c r="C3" s="463"/>
      <c r="D3" s="464" t="s">
        <v>22</v>
      </c>
      <c r="E3" s="465">
        <v>1</v>
      </c>
      <c r="F3" s="465">
        <v>3</v>
      </c>
      <c r="G3" s="466">
        <v>103</v>
      </c>
      <c r="H3" s="465">
        <v>5</v>
      </c>
      <c r="I3" s="466">
        <v>105</v>
      </c>
      <c r="J3" s="467">
        <v>7</v>
      </c>
      <c r="K3" s="468">
        <v>9</v>
      </c>
      <c r="L3" s="469">
        <v>109</v>
      </c>
      <c r="M3" s="462" t="s">
        <v>20</v>
      </c>
      <c r="N3" s="462" t="s">
        <v>21</v>
      </c>
      <c r="O3" s="463"/>
      <c r="P3" s="464" t="s">
        <v>22</v>
      </c>
      <c r="Q3" s="465">
        <v>11</v>
      </c>
      <c r="R3" s="466">
        <v>111</v>
      </c>
      <c r="S3" s="470">
        <v>13</v>
      </c>
      <c r="T3" s="465">
        <v>15</v>
      </c>
      <c r="U3" s="465">
        <v>17</v>
      </c>
      <c r="V3" s="466">
        <v>117</v>
      </c>
      <c r="W3" s="465">
        <v>19</v>
      </c>
      <c r="X3" s="466">
        <v>119</v>
      </c>
      <c r="Y3" s="465">
        <v>21</v>
      </c>
      <c r="Z3" s="242"/>
      <c r="AA3" s="446"/>
      <c r="AB3" s="447"/>
      <c r="AC3" s="448"/>
      <c r="AD3" s="449"/>
      <c r="AE3" s="448"/>
      <c r="AF3" s="444"/>
    </row>
    <row r="4" spans="1:32" ht="26.25" customHeight="1" x14ac:dyDescent="0.25">
      <c r="A4" s="471">
        <f t="shared" ref="A4:A23" si="0">COUNTA(F4:L4)+COUNTA(Q4:S4)+COUNTA(U4:X4)</f>
        <v>0</v>
      </c>
      <c r="B4" s="471">
        <f t="shared" ref="B4:B23" si="1">COUNTA(E4:E4)+COUNTA(T4:T4)+COUNTA(Y4)</f>
        <v>0</v>
      </c>
      <c r="C4" s="547" t="s">
        <v>228</v>
      </c>
      <c r="D4" s="547" t="s">
        <v>229</v>
      </c>
      <c r="E4" s="479"/>
      <c r="F4" s="473"/>
      <c r="G4" s="474"/>
      <c r="H4" s="473"/>
      <c r="I4" s="474"/>
      <c r="J4" s="475"/>
      <c r="K4" s="476"/>
      <c r="L4" s="477"/>
      <c r="M4" s="471">
        <f t="shared" ref="M4:N23" si="2">A4</f>
        <v>0</v>
      </c>
      <c r="N4" s="471">
        <f t="shared" si="2"/>
        <v>0</v>
      </c>
      <c r="O4" s="547" t="str">
        <f t="shared" ref="O4:P21" si="3">IF(C4&lt;&gt;"",C4,"")</f>
        <v>Agreda</v>
      </c>
      <c r="P4" s="547" t="str">
        <f t="shared" si="3"/>
        <v>Juliana</v>
      </c>
      <c r="Q4" s="473"/>
      <c r="R4" s="474"/>
      <c r="S4" s="478"/>
      <c r="T4" s="479"/>
      <c r="U4" s="473"/>
      <c r="V4" s="474"/>
      <c r="W4" s="473"/>
      <c r="X4" s="474"/>
      <c r="Y4" s="479"/>
      <c r="Z4" s="242"/>
      <c r="AA4" s="448"/>
      <c r="AB4" s="448"/>
      <c r="AC4" s="448"/>
      <c r="AD4" s="449"/>
      <c r="AE4" s="448"/>
      <c r="AF4" s="445"/>
    </row>
    <row r="5" spans="1:32" ht="26.25" customHeight="1" x14ac:dyDescent="0.25">
      <c r="A5" s="471">
        <f t="shared" si="0"/>
        <v>2</v>
      </c>
      <c r="B5" s="471">
        <f t="shared" si="1"/>
        <v>2</v>
      </c>
      <c r="C5" s="278" t="s">
        <v>151</v>
      </c>
      <c r="D5" s="278" t="s">
        <v>150</v>
      </c>
      <c r="E5" s="479" t="s">
        <v>377</v>
      </c>
      <c r="F5" s="486" t="s">
        <v>212</v>
      </c>
      <c r="G5" s="362"/>
      <c r="H5" s="482"/>
      <c r="I5" s="362"/>
      <c r="J5" s="483"/>
      <c r="K5" s="484"/>
      <c r="L5" s="369"/>
      <c r="M5" s="471">
        <f t="shared" si="2"/>
        <v>2</v>
      </c>
      <c r="N5" s="471">
        <f t="shared" si="2"/>
        <v>2</v>
      </c>
      <c r="O5" s="284" t="str">
        <f t="shared" si="3"/>
        <v>Anspach</v>
      </c>
      <c r="P5" s="284" t="str">
        <f t="shared" si="3"/>
        <v>Megan</v>
      </c>
      <c r="Q5" s="482"/>
      <c r="R5" s="362"/>
      <c r="S5" s="505" t="s">
        <v>212</v>
      </c>
      <c r="T5" s="479" t="s">
        <v>71</v>
      </c>
      <c r="U5" s="482"/>
      <c r="V5" s="362"/>
      <c r="W5" s="482"/>
      <c r="X5" s="362"/>
      <c r="Y5" s="479"/>
      <c r="Z5" s="242"/>
      <c r="AA5" s="448"/>
      <c r="AB5" s="570"/>
      <c r="AC5" s="447"/>
      <c r="AD5" s="449"/>
      <c r="AE5" s="448"/>
      <c r="AF5" s="374"/>
    </row>
    <row r="6" spans="1:32" ht="26.25" customHeight="1" x14ac:dyDescent="0.25">
      <c r="A6" s="471">
        <f t="shared" si="0"/>
        <v>2</v>
      </c>
      <c r="B6" s="471">
        <f t="shared" si="1"/>
        <v>2</v>
      </c>
      <c r="C6" s="278" t="s">
        <v>245</v>
      </c>
      <c r="D6" s="278" t="s">
        <v>246</v>
      </c>
      <c r="E6" s="479" t="s">
        <v>374</v>
      </c>
      <c r="F6" s="473"/>
      <c r="G6" s="362"/>
      <c r="H6" s="473"/>
      <c r="I6" s="362"/>
      <c r="J6" s="490" t="s">
        <v>212</v>
      </c>
      <c r="K6" s="484"/>
      <c r="L6" s="369"/>
      <c r="M6" s="471">
        <f t="shared" si="2"/>
        <v>2</v>
      </c>
      <c r="N6" s="471">
        <f t="shared" si="2"/>
        <v>2</v>
      </c>
      <c r="O6" s="280" t="str">
        <f t="shared" si="3"/>
        <v>Bedolla</v>
      </c>
      <c r="P6" s="280" t="str">
        <f t="shared" si="3"/>
        <v>Daniela</v>
      </c>
      <c r="Q6" s="479" t="s">
        <v>212</v>
      </c>
      <c r="R6" s="362"/>
      <c r="S6" s="478"/>
      <c r="T6" s="479" t="s">
        <v>83</v>
      </c>
      <c r="U6" s="473"/>
      <c r="V6" s="362"/>
      <c r="W6" s="473"/>
      <c r="X6" s="362"/>
      <c r="Y6" s="479"/>
      <c r="Z6" s="568"/>
      <c r="AA6" s="568"/>
      <c r="AB6" s="450"/>
      <c r="AC6" s="448"/>
      <c r="AD6" s="449"/>
      <c r="AE6" s="448"/>
      <c r="AF6" s="374"/>
    </row>
    <row r="7" spans="1:32" ht="26.25" customHeight="1" x14ac:dyDescent="0.2">
      <c r="A7" s="471">
        <f t="shared" si="0"/>
        <v>0</v>
      </c>
      <c r="B7" s="471">
        <f t="shared" si="1"/>
        <v>0</v>
      </c>
      <c r="C7" s="311"/>
      <c r="D7" s="311"/>
      <c r="E7" s="479"/>
      <c r="F7" s="482"/>
      <c r="G7" s="362"/>
      <c r="H7" s="482"/>
      <c r="I7" s="362"/>
      <c r="J7" s="483"/>
      <c r="K7" s="487"/>
      <c r="L7" s="369"/>
      <c r="M7" s="471">
        <f t="shared" si="2"/>
        <v>0</v>
      </c>
      <c r="N7" s="471">
        <f t="shared" si="2"/>
        <v>0</v>
      </c>
      <c r="O7" s="312" t="str">
        <f t="shared" si="3"/>
        <v/>
      </c>
      <c r="P7" s="312" t="str">
        <f t="shared" si="3"/>
        <v/>
      </c>
      <c r="Q7" s="482"/>
      <c r="R7" s="362"/>
      <c r="S7" s="485"/>
      <c r="T7" s="479"/>
      <c r="U7" s="482"/>
      <c r="V7" s="362"/>
      <c r="W7" s="482"/>
      <c r="X7" s="362"/>
      <c r="Y7" s="479"/>
      <c r="Z7" s="568"/>
      <c r="AA7" s="568"/>
      <c r="AB7" s="448"/>
      <c r="AC7" s="448"/>
      <c r="AD7" s="448"/>
      <c r="AE7" s="448"/>
      <c r="AF7" s="374"/>
    </row>
    <row r="8" spans="1:32" ht="26.25" customHeight="1" x14ac:dyDescent="0.25">
      <c r="A8" s="471">
        <f t="shared" si="0"/>
        <v>2</v>
      </c>
      <c r="B8" s="471">
        <f t="shared" si="1"/>
        <v>2</v>
      </c>
      <c r="C8" s="472" t="s">
        <v>37</v>
      </c>
      <c r="D8" s="278" t="s">
        <v>36</v>
      </c>
      <c r="E8" s="479"/>
      <c r="F8" s="479" t="s">
        <v>212</v>
      </c>
      <c r="G8" s="362"/>
      <c r="H8" s="473"/>
      <c r="I8" s="362"/>
      <c r="J8" s="475"/>
      <c r="K8" s="487"/>
      <c r="L8" s="369"/>
      <c r="M8" s="471">
        <f t="shared" si="2"/>
        <v>2</v>
      </c>
      <c r="N8" s="471">
        <f t="shared" si="2"/>
        <v>2</v>
      </c>
      <c r="O8" s="280" t="str">
        <f t="shared" si="3"/>
        <v>Bender</v>
      </c>
      <c r="P8" s="280" t="str">
        <f t="shared" si="3"/>
        <v>Anna</v>
      </c>
      <c r="Q8" s="473"/>
      <c r="R8" s="362"/>
      <c r="S8" s="499" t="s">
        <v>212</v>
      </c>
      <c r="T8" s="479" t="s">
        <v>77</v>
      </c>
      <c r="U8" s="473"/>
      <c r="V8" s="362"/>
      <c r="W8" s="473"/>
      <c r="X8" s="362"/>
      <c r="Y8" s="479" t="s">
        <v>82</v>
      </c>
      <c r="Z8" s="568"/>
      <c r="AA8" s="568"/>
      <c r="AB8" s="450"/>
      <c r="AC8" s="450"/>
      <c r="AD8" s="449"/>
      <c r="AE8" s="448"/>
      <c r="AF8" s="374"/>
    </row>
    <row r="9" spans="1:32" ht="26.25" customHeight="1" x14ac:dyDescent="0.25">
      <c r="A9" s="471">
        <f t="shared" si="0"/>
        <v>2</v>
      </c>
      <c r="B9" s="471">
        <f t="shared" si="1"/>
        <v>2</v>
      </c>
      <c r="C9" s="278" t="s">
        <v>157</v>
      </c>
      <c r="D9" s="278" t="s">
        <v>156</v>
      </c>
      <c r="E9" s="479" t="s">
        <v>303</v>
      </c>
      <c r="F9" s="482"/>
      <c r="G9" s="362"/>
      <c r="H9" s="482"/>
      <c r="I9" s="362"/>
      <c r="J9" s="548" t="s">
        <v>212</v>
      </c>
      <c r="K9" s="487"/>
      <c r="L9" s="369"/>
      <c r="M9" s="471">
        <f t="shared" si="2"/>
        <v>2</v>
      </c>
      <c r="N9" s="471">
        <f t="shared" si="2"/>
        <v>2</v>
      </c>
      <c r="O9" s="280" t="str">
        <f t="shared" si="3"/>
        <v>Farias</v>
      </c>
      <c r="P9" s="280" t="str">
        <f t="shared" si="3"/>
        <v>Jennifer</v>
      </c>
      <c r="Q9" s="486" t="s">
        <v>212</v>
      </c>
      <c r="R9" s="362"/>
      <c r="S9" s="485"/>
      <c r="T9" s="479"/>
      <c r="U9" s="482"/>
      <c r="V9" s="362"/>
      <c r="W9" s="482"/>
      <c r="X9" s="362"/>
      <c r="Y9" s="479" t="s">
        <v>76</v>
      </c>
      <c r="Z9" s="568"/>
      <c r="AA9" s="568"/>
      <c r="AB9" s="450"/>
      <c r="AC9" s="450"/>
      <c r="AD9" s="449"/>
      <c r="AE9" s="448"/>
      <c r="AF9" s="374"/>
    </row>
    <row r="10" spans="1:32" ht="26.25" customHeight="1" x14ac:dyDescent="0.2">
      <c r="A10" s="471">
        <f t="shared" si="0"/>
        <v>2</v>
      </c>
      <c r="B10" s="471">
        <f t="shared" si="1"/>
        <v>2</v>
      </c>
      <c r="C10" s="502" t="s">
        <v>232</v>
      </c>
      <c r="D10" s="502" t="s">
        <v>233</v>
      </c>
      <c r="E10" s="479" t="s">
        <v>378</v>
      </c>
      <c r="F10" s="473"/>
      <c r="G10" s="362"/>
      <c r="H10" s="479" t="s">
        <v>212</v>
      </c>
      <c r="I10" s="362"/>
      <c r="J10" s="475"/>
      <c r="K10" s="489"/>
      <c r="L10" s="369"/>
      <c r="M10" s="471">
        <f t="shared" si="2"/>
        <v>2</v>
      </c>
      <c r="N10" s="471">
        <f t="shared" si="2"/>
        <v>2</v>
      </c>
      <c r="O10" s="502" t="str">
        <f t="shared" si="3"/>
        <v>Fost</v>
      </c>
      <c r="P10" s="502" t="str">
        <f t="shared" si="3"/>
        <v>Clara</v>
      </c>
      <c r="Q10" s="473"/>
      <c r="R10" s="362"/>
      <c r="S10" s="478"/>
      <c r="T10" s="479"/>
      <c r="U10" s="473"/>
      <c r="V10" s="362"/>
      <c r="W10" s="473" t="s">
        <v>212</v>
      </c>
      <c r="X10" s="362"/>
      <c r="Y10" s="479" t="s">
        <v>81</v>
      </c>
      <c r="Z10" s="568"/>
      <c r="AA10" s="568"/>
      <c r="AB10" s="450"/>
    </row>
    <row r="11" spans="1:32" ht="26.25" customHeight="1" x14ac:dyDescent="0.2">
      <c r="A11" s="471">
        <f t="shared" si="0"/>
        <v>2</v>
      </c>
      <c r="B11" s="471">
        <f t="shared" si="1"/>
        <v>2</v>
      </c>
      <c r="C11" s="278" t="s">
        <v>45</v>
      </c>
      <c r="D11" s="278" t="s">
        <v>44</v>
      </c>
      <c r="E11" s="479" t="s">
        <v>344</v>
      </c>
      <c r="F11" s="482"/>
      <c r="G11" s="362"/>
      <c r="H11" s="486" t="s">
        <v>212</v>
      </c>
      <c r="I11" s="362"/>
      <c r="J11" s="483"/>
      <c r="K11" s="487"/>
      <c r="L11" s="369"/>
      <c r="M11" s="471">
        <f t="shared" si="2"/>
        <v>2</v>
      </c>
      <c r="N11" s="471">
        <f t="shared" si="2"/>
        <v>2</v>
      </c>
      <c r="O11" s="280" t="str">
        <f t="shared" si="3"/>
        <v>Hancock</v>
      </c>
      <c r="P11" s="280" t="str">
        <f t="shared" si="3"/>
        <v>Grace</v>
      </c>
      <c r="Q11" s="482"/>
      <c r="R11" s="362"/>
      <c r="S11" s="505" t="s">
        <v>212</v>
      </c>
      <c r="T11" s="479" t="s">
        <v>66</v>
      </c>
      <c r="U11" s="482"/>
      <c r="V11" s="362"/>
      <c r="W11" s="482"/>
      <c r="X11" s="362"/>
      <c r="Y11" s="479"/>
    </row>
    <row r="12" spans="1:32" ht="26.25" customHeight="1" x14ac:dyDescent="0.2">
      <c r="A12" s="471">
        <f t="shared" si="0"/>
        <v>2</v>
      </c>
      <c r="B12" s="471">
        <f t="shared" si="1"/>
        <v>2</v>
      </c>
      <c r="C12" s="502" t="s">
        <v>234</v>
      </c>
      <c r="D12" s="502" t="s">
        <v>235</v>
      </c>
      <c r="E12" s="479"/>
      <c r="F12" s="473"/>
      <c r="G12" s="362"/>
      <c r="H12" s="479" t="s">
        <v>379</v>
      </c>
      <c r="I12" s="419"/>
      <c r="J12" s="490"/>
      <c r="K12" s="489" t="s">
        <v>212</v>
      </c>
      <c r="L12" s="369"/>
      <c r="M12" s="471">
        <f t="shared" si="2"/>
        <v>2</v>
      </c>
      <c r="N12" s="471">
        <f t="shared" si="2"/>
        <v>2</v>
      </c>
      <c r="O12" s="502" t="str">
        <f t="shared" si="3"/>
        <v>Hawkins</v>
      </c>
      <c r="P12" s="502" t="str">
        <f t="shared" si="3"/>
        <v>Shaylon</v>
      </c>
      <c r="Q12" s="473"/>
      <c r="R12" s="419"/>
      <c r="S12" s="478"/>
      <c r="T12" s="479" t="s">
        <v>78</v>
      </c>
      <c r="U12" s="473"/>
      <c r="V12" s="362"/>
      <c r="W12" s="473"/>
      <c r="X12" s="419"/>
      <c r="Y12" s="479" t="s">
        <v>77</v>
      </c>
      <c r="Z12" s="568"/>
      <c r="AA12" s="568"/>
      <c r="AB12" s="450"/>
    </row>
    <row r="13" spans="1:32" ht="26.25" customHeight="1" x14ac:dyDescent="0.2">
      <c r="A13" s="471">
        <f t="shared" si="0"/>
        <v>2</v>
      </c>
      <c r="B13" s="471">
        <f t="shared" si="1"/>
        <v>2</v>
      </c>
      <c r="C13" s="278" t="s">
        <v>162</v>
      </c>
      <c r="D13" s="278" t="s">
        <v>161</v>
      </c>
      <c r="E13" s="479"/>
      <c r="F13" s="482"/>
      <c r="G13" s="362"/>
      <c r="H13" s="482"/>
      <c r="I13" s="362"/>
      <c r="J13" s="491" t="s">
        <v>212</v>
      </c>
      <c r="K13" s="487"/>
      <c r="L13" s="369"/>
      <c r="M13" s="471">
        <f t="shared" si="2"/>
        <v>2</v>
      </c>
      <c r="N13" s="471">
        <f t="shared" si="2"/>
        <v>2</v>
      </c>
      <c r="O13" s="502" t="str">
        <f t="shared" si="3"/>
        <v>Henion</v>
      </c>
      <c r="P13" s="502" t="str">
        <f t="shared" si="3"/>
        <v>Catelynn</v>
      </c>
      <c r="Q13" s="486" t="s">
        <v>212</v>
      </c>
      <c r="R13" s="362"/>
      <c r="S13" s="485"/>
      <c r="T13" s="479" t="s">
        <v>76</v>
      </c>
      <c r="U13" s="482"/>
      <c r="V13" s="362"/>
      <c r="W13" s="482"/>
      <c r="X13" s="362"/>
      <c r="Y13" s="479" t="s">
        <v>71</v>
      </c>
      <c r="Z13" s="568"/>
      <c r="AA13" s="569"/>
      <c r="AB13" s="450"/>
    </row>
    <row r="14" spans="1:32" ht="26.25" customHeight="1" x14ac:dyDescent="0.2">
      <c r="A14" s="471">
        <f t="shared" si="0"/>
        <v>2</v>
      </c>
      <c r="B14" s="471">
        <f t="shared" si="1"/>
        <v>2</v>
      </c>
      <c r="C14" s="472" t="s">
        <v>57</v>
      </c>
      <c r="D14" s="472" t="s">
        <v>236</v>
      </c>
      <c r="E14" s="479" t="s">
        <v>297</v>
      </c>
      <c r="F14" s="473"/>
      <c r="G14" s="362"/>
      <c r="H14" s="473"/>
      <c r="I14" s="362"/>
      <c r="J14" s="490" t="s">
        <v>212</v>
      </c>
      <c r="K14" s="487"/>
      <c r="L14" s="369"/>
      <c r="M14" s="471">
        <f t="shared" si="2"/>
        <v>2</v>
      </c>
      <c r="N14" s="471">
        <f t="shared" si="2"/>
        <v>2</v>
      </c>
      <c r="O14" s="280" t="str">
        <f t="shared" si="3"/>
        <v>Hill</v>
      </c>
      <c r="P14" s="280" t="str">
        <f t="shared" si="3"/>
        <v>Olivia</v>
      </c>
      <c r="Q14" s="473"/>
      <c r="R14" s="362"/>
      <c r="S14" s="478"/>
      <c r="T14" s="479" t="s">
        <v>82</v>
      </c>
      <c r="U14" s="473"/>
      <c r="V14" s="362"/>
      <c r="W14" s="479" t="s">
        <v>212</v>
      </c>
      <c r="X14" s="362"/>
      <c r="Y14" s="479"/>
      <c r="Z14" s="243"/>
    </row>
    <row r="15" spans="1:32" ht="26.25" customHeight="1" x14ac:dyDescent="0.2">
      <c r="A15" s="471">
        <f t="shared" si="0"/>
        <v>2</v>
      </c>
      <c r="B15" s="471">
        <f t="shared" si="1"/>
        <v>2</v>
      </c>
      <c r="C15" s="502" t="s">
        <v>167</v>
      </c>
      <c r="D15" s="502" t="s">
        <v>166</v>
      </c>
      <c r="E15" s="479" t="s">
        <v>304</v>
      </c>
      <c r="F15" s="482"/>
      <c r="G15" s="362"/>
      <c r="H15" s="482"/>
      <c r="I15" s="362"/>
      <c r="J15" s="491"/>
      <c r="K15" s="489" t="s">
        <v>212</v>
      </c>
      <c r="L15" s="369"/>
      <c r="M15" s="471">
        <f t="shared" si="2"/>
        <v>2</v>
      </c>
      <c r="N15" s="471">
        <f t="shared" si="2"/>
        <v>2</v>
      </c>
      <c r="O15" s="502" t="str">
        <f t="shared" si="3"/>
        <v>Johnson</v>
      </c>
      <c r="P15" s="502" t="str">
        <f t="shared" si="3"/>
        <v>Lauren</v>
      </c>
      <c r="Q15" s="481"/>
      <c r="R15" s="362"/>
      <c r="S15" s="485"/>
      <c r="T15" s="479"/>
      <c r="U15" s="482"/>
      <c r="V15" s="362"/>
      <c r="W15" s="486" t="s">
        <v>212</v>
      </c>
      <c r="X15" s="362"/>
      <c r="Y15" s="479" t="s">
        <v>72</v>
      </c>
      <c r="Z15" s="243"/>
      <c r="AA15" s="164"/>
    </row>
    <row r="16" spans="1:32" ht="26.25" customHeight="1" x14ac:dyDescent="0.2">
      <c r="A16" s="471">
        <f t="shared" si="0"/>
        <v>2</v>
      </c>
      <c r="B16" s="471">
        <f t="shared" si="1"/>
        <v>2</v>
      </c>
      <c r="C16" s="502" t="s">
        <v>167</v>
      </c>
      <c r="D16" s="502" t="s">
        <v>168</v>
      </c>
      <c r="E16" s="479" t="s">
        <v>376</v>
      </c>
      <c r="F16" s="473"/>
      <c r="G16" s="362"/>
      <c r="H16" s="479"/>
      <c r="I16" s="362"/>
      <c r="J16" s="490" t="s">
        <v>212</v>
      </c>
      <c r="K16" s="487"/>
      <c r="L16" s="369"/>
      <c r="M16" s="471">
        <f t="shared" si="2"/>
        <v>2</v>
      </c>
      <c r="N16" s="471">
        <f t="shared" si="2"/>
        <v>2</v>
      </c>
      <c r="O16" s="502" t="str">
        <f>IF(C16&lt;&gt;"",C16,"")</f>
        <v>Johnson</v>
      </c>
      <c r="P16" s="502" t="str">
        <f t="shared" si="3"/>
        <v>Taylor</v>
      </c>
      <c r="Q16" s="473"/>
      <c r="R16" s="362"/>
      <c r="S16" s="478"/>
      <c r="T16" s="479" t="s">
        <v>68</v>
      </c>
      <c r="U16" s="479" t="s">
        <v>212</v>
      </c>
      <c r="V16" s="362"/>
      <c r="W16" s="473"/>
      <c r="X16" s="362"/>
      <c r="Y16" s="479"/>
      <c r="Z16" s="242"/>
    </row>
    <row r="17" spans="1:28" ht="26.25" customHeight="1" x14ac:dyDescent="0.2">
      <c r="A17" s="471">
        <f t="shared" si="0"/>
        <v>2</v>
      </c>
      <c r="B17" s="471">
        <f t="shared" si="1"/>
        <v>2</v>
      </c>
      <c r="C17" s="278" t="s">
        <v>237</v>
      </c>
      <c r="D17" s="278" t="s">
        <v>238</v>
      </c>
      <c r="E17" s="479"/>
      <c r="F17" s="482"/>
      <c r="G17" s="362"/>
      <c r="H17" s="482"/>
      <c r="I17" s="362"/>
      <c r="J17" s="491" t="s">
        <v>212</v>
      </c>
      <c r="K17" s="487"/>
      <c r="L17" s="369"/>
      <c r="M17" s="471">
        <f t="shared" si="2"/>
        <v>2</v>
      </c>
      <c r="N17" s="471">
        <f t="shared" si="2"/>
        <v>2</v>
      </c>
      <c r="O17" s="280" t="str">
        <f t="shared" si="3"/>
        <v>Mathews</v>
      </c>
      <c r="P17" s="280" t="str">
        <f t="shared" si="3"/>
        <v>Lexee</v>
      </c>
      <c r="Q17" s="482"/>
      <c r="R17" s="362"/>
      <c r="S17" s="505" t="s">
        <v>212</v>
      </c>
      <c r="T17" s="479" t="s">
        <v>72</v>
      </c>
      <c r="U17" s="482"/>
      <c r="V17" s="362"/>
      <c r="W17" s="482"/>
      <c r="X17" s="362"/>
      <c r="Y17" s="479" t="s">
        <v>67</v>
      </c>
      <c r="Z17" s="242"/>
    </row>
    <row r="18" spans="1:28" ht="26.25" customHeight="1" x14ac:dyDescent="0.2">
      <c r="A18" s="471">
        <f t="shared" si="0"/>
        <v>2</v>
      </c>
      <c r="B18" s="471">
        <f t="shared" si="1"/>
        <v>2</v>
      </c>
      <c r="C18" s="278" t="s">
        <v>174</v>
      </c>
      <c r="D18" s="278" t="s">
        <v>173</v>
      </c>
      <c r="E18" s="479" t="s">
        <v>343</v>
      </c>
      <c r="F18" s="473"/>
      <c r="G18" s="362"/>
      <c r="H18" s="473"/>
      <c r="I18" s="362"/>
      <c r="J18" s="490" t="s">
        <v>212</v>
      </c>
      <c r="K18" s="487"/>
      <c r="L18" s="369"/>
      <c r="M18" s="471">
        <f t="shared" si="2"/>
        <v>2</v>
      </c>
      <c r="N18" s="471">
        <f t="shared" si="2"/>
        <v>2</v>
      </c>
      <c r="O18" s="284" t="str">
        <f t="shared" si="3"/>
        <v>Ouchida</v>
      </c>
      <c r="P18" s="284" t="str">
        <f t="shared" si="3"/>
        <v>Haylie</v>
      </c>
      <c r="Q18" s="473"/>
      <c r="R18" s="362"/>
      <c r="S18" s="478"/>
      <c r="T18" s="479" t="s">
        <v>81</v>
      </c>
      <c r="U18" s="473"/>
      <c r="V18" s="362"/>
      <c r="W18" s="479" t="s">
        <v>212</v>
      </c>
      <c r="X18" s="362"/>
      <c r="Y18" s="479"/>
      <c r="Z18" s="242"/>
      <c r="AB18" s="34"/>
    </row>
    <row r="19" spans="1:28" ht="26.25" customHeight="1" x14ac:dyDescent="0.2">
      <c r="A19" s="471">
        <f t="shared" si="0"/>
        <v>2</v>
      </c>
      <c r="B19" s="471">
        <f t="shared" si="1"/>
        <v>1</v>
      </c>
      <c r="C19" s="502" t="s">
        <v>49</v>
      </c>
      <c r="D19" s="502" t="s">
        <v>48</v>
      </c>
      <c r="E19" s="479" t="s">
        <v>375</v>
      </c>
      <c r="F19" s="482"/>
      <c r="G19" s="362"/>
      <c r="H19" s="486"/>
      <c r="I19" s="419"/>
      <c r="J19" s="491"/>
      <c r="K19" s="487"/>
      <c r="L19" s="429"/>
      <c r="M19" s="471">
        <f t="shared" si="2"/>
        <v>2</v>
      </c>
      <c r="N19" s="471">
        <f t="shared" si="2"/>
        <v>1</v>
      </c>
      <c r="O19" s="502" t="str">
        <f t="shared" si="3"/>
        <v>Reinertsen</v>
      </c>
      <c r="P19" s="502" t="str">
        <f t="shared" si="3"/>
        <v>Kaia</v>
      </c>
      <c r="Q19" s="572" t="s">
        <v>212</v>
      </c>
      <c r="R19" s="362"/>
      <c r="S19" s="485"/>
      <c r="T19" s="479"/>
      <c r="U19" s="482"/>
      <c r="V19" s="362"/>
      <c r="W19" s="486" t="s">
        <v>212</v>
      </c>
      <c r="X19" s="362"/>
      <c r="Y19" s="479"/>
      <c r="Z19" s="242"/>
    </row>
    <row r="20" spans="1:28" ht="26.25" customHeight="1" x14ac:dyDescent="0.2">
      <c r="A20" s="471">
        <f t="shared" si="0"/>
        <v>2</v>
      </c>
      <c r="B20" s="471">
        <f t="shared" si="1"/>
        <v>2</v>
      </c>
      <c r="C20" s="502" t="s">
        <v>239</v>
      </c>
      <c r="D20" s="502" t="s">
        <v>240</v>
      </c>
      <c r="E20" s="479" t="s">
        <v>300</v>
      </c>
      <c r="F20" s="479"/>
      <c r="G20" s="362"/>
      <c r="H20" s="473" t="s">
        <v>379</v>
      </c>
      <c r="I20" s="362"/>
      <c r="J20" s="475" t="s">
        <v>212</v>
      </c>
      <c r="K20" s="494"/>
      <c r="L20" s="369"/>
      <c r="M20" s="471">
        <f t="shared" si="2"/>
        <v>2</v>
      </c>
      <c r="N20" s="471">
        <f t="shared" si="2"/>
        <v>2</v>
      </c>
      <c r="O20" s="502" t="str">
        <f t="shared" si="3"/>
        <v>Scharff</v>
      </c>
      <c r="P20" s="502" t="str">
        <f t="shared" si="3"/>
        <v>Caroline</v>
      </c>
      <c r="Q20" s="473"/>
      <c r="R20" s="362"/>
      <c r="S20" s="478"/>
      <c r="T20" s="479" t="s">
        <v>73</v>
      </c>
      <c r="U20" s="473"/>
      <c r="V20" s="362"/>
      <c r="W20" s="473"/>
      <c r="X20" s="362"/>
      <c r="Y20" s="479"/>
      <c r="Z20" s="242"/>
    </row>
    <row r="21" spans="1:28" ht="26.25" customHeight="1" x14ac:dyDescent="0.2">
      <c r="A21" s="471">
        <f t="shared" si="0"/>
        <v>2</v>
      </c>
      <c r="B21" s="471">
        <f t="shared" si="1"/>
        <v>2</v>
      </c>
      <c r="C21" s="502" t="s">
        <v>241</v>
      </c>
      <c r="D21" s="502" t="s">
        <v>242</v>
      </c>
      <c r="E21" s="479"/>
      <c r="F21" s="482"/>
      <c r="G21" s="362"/>
      <c r="H21" s="486" t="s">
        <v>212</v>
      </c>
      <c r="I21" s="362"/>
      <c r="J21" s="491"/>
      <c r="K21" s="487"/>
      <c r="L21" s="369"/>
      <c r="M21" s="471">
        <f t="shared" si="2"/>
        <v>2</v>
      </c>
      <c r="N21" s="471">
        <f t="shared" si="2"/>
        <v>2</v>
      </c>
      <c r="O21" s="240" t="str">
        <f t="shared" si="3"/>
        <v>Southworth</v>
      </c>
      <c r="P21" s="240" t="str">
        <f t="shared" si="3"/>
        <v>Athena</v>
      </c>
      <c r="Q21" s="486" t="s">
        <v>212</v>
      </c>
      <c r="R21" s="362"/>
      <c r="S21" s="485"/>
      <c r="T21" s="479" t="s">
        <v>67</v>
      </c>
      <c r="U21" s="486"/>
      <c r="V21" s="362"/>
      <c r="W21" s="482"/>
      <c r="X21" s="362"/>
      <c r="Y21" s="479" t="s">
        <v>66</v>
      </c>
      <c r="Z21" s="242"/>
    </row>
    <row r="22" spans="1:28" ht="26.25" customHeight="1" x14ac:dyDescent="0.2">
      <c r="A22" s="471">
        <f t="shared" si="0"/>
        <v>2</v>
      </c>
      <c r="B22" s="471">
        <f t="shared" si="1"/>
        <v>1</v>
      </c>
      <c r="C22" s="502" t="s">
        <v>243</v>
      </c>
      <c r="D22" s="502" t="s">
        <v>236</v>
      </c>
      <c r="E22" s="479" t="s">
        <v>373</v>
      </c>
      <c r="F22" s="473"/>
      <c r="G22" s="474"/>
      <c r="H22" s="473"/>
      <c r="I22" s="474"/>
      <c r="J22" s="490" t="s">
        <v>212</v>
      </c>
      <c r="K22" s="484"/>
      <c r="L22" s="495"/>
      <c r="M22" s="471">
        <f t="shared" si="2"/>
        <v>2</v>
      </c>
      <c r="N22" s="471">
        <f t="shared" si="2"/>
        <v>1</v>
      </c>
      <c r="O22" s="502" t="str">
        <f>IF(C22&lt;&gt;"",C22,"")</f>
        <v>Wait</v>
      </c>
      <c r="P22" s="502" t="str">
        <f>IF(D22&lt;&gt;"",D22,"")</f>
        <v>Olivia</v>
      </c>
      <c r="Q22" s="473"/>
      <c r="R22" s="474"/>
      <c r="S22" s="478"/>
      <c r="T22" s="479"/>
      <c r="U22" s="479" t="s">
        <v>380</v>
      </c>
      <c r="V22" s="508"/>
      <c r="W22" s="473"/>
      <c r="X22" s="474"/>
      <c r="Y22" s="479"/>
      <c r="Z22" s="242"/>
    </row>
    <row r="23" spans="1:28" ht="26.25" customHeight="1" x14ac:dyDescent="0.2">
      <c r="A23" s="471">
        <f t="shared" si="0"/>
        <v>0</v>
      </c>
      <c r="B23" s="471">
        <f t="shared" si="1"/>
        <v>0</v>
      </c>
      <c r="C23" s="278"/>
      <c r="D23" s="278"/>
      <c r="E23" s="479"/>
      <c r="F23" s="482"/>
      <c r="G23" s="362"/>
      <c r="H23" s="482"/>
      <c r="I23" s="419"/>
      <c r="J23" s="483"/>
      <c r="K23" s="484"/>
      <c r="L23" s="369"/>
      <c r="M23" s="471">
        <f t="shared" si="2"/>
        <v>0</v>
      </c>
      <c r="N23" s="471">
        <f t="shared" si="2"/>
        <v>0</v>
      </c>
      <c r="O23" s="284" t="str">
        <f>IF(C23&lt;&gt;"",C23,"")</f>
        <v/>
      </c>
      <c r="P23" s="284" t="str">
        <f>IF(D23&lt;&gt;"",D23,"")</f>
        <v/>
      </c>
      <c r="Q23" s="482"/>
      <c r="R23" s="419"/>
      <c r="S23" s="485"/>
      <c r="T23" s="479"/>
      <c r="U23" s="482"/>
      <c r="V23" s="362"/>
      <c r="W23" s="482"/>
      <c r="X23" s="362"/>
      <c r="Y23" s="479"/>
      <c r="Z23" s="242"/>
    </row>
    <row r="24" spans="1:28" ht="17.25" customHeight="1" thickBot="1" x14ac:dyDescent="0.25">
      <c r="A24" s="61"/>
      <c r="B24" s="50"/>
      <c r="C24" s="13"/>
      <c r="D24" s="14"/>
      <c r="E24" s="323">
        <f>COUNTA(E4:E23)/4</f>
        <v>3</v>
      </c>
      <c r="F24" s="235">
        <f t="shared" ref="F24:L24" si="4">COUNTA(F4:F23)</f>
        <v>2</v>
      </c>
      <c r="G24" s="235">
        <f t="shared" si="4"/>
        <v>0</v>
      </c>
      <c r="H24" s="235">
        <f t="shared" si="4"/>
        <v>5</v>
      </c>
      <c r="I24" s="235">
        <f t="shared" si="4"/>
        <v>0</v>
      </c>
      <c r="J24" s="235">
        <f t="shared" si="4"/>
        <v>9</v>
      </c>
      <c r="K24" s="235">
        <f t="shared" si="4"/>
        <v>2</v>
      </c>
      <c r="L24" s="235">
        <f t="shared" si="4"/>
        <v>0</v>
      </c>
      <c r="M24" s="73"/>
      <c r="N24" s="50"/>
      <c r="O24" s="61"/>
      <c r="P24" s="61"/>
      <c r="Q24" s="235">
        <f t="shared" ref="Q24" si="5">COUNTA(Q4:Q23)</f>
        <v>5</v>
      </c>
      <c r="R24" s="235">
        <f>COUNTA(R4:R23)</f>
        <v>0</v>
      </c>
      <c r="S24" s="235">
        <f t="shared" ref="S24" si="6">COUNTA(S4:S23)</f>
        <v>4</v>
      </c>
      <c r="T24" s="323">
        <f>COUNTA(T4:T23)/4</f>
        <v>3</v>
      </c>
      <c r="U24" s="235">
        <f t="shared" ref="U24" si="7">COUNTA(U4:U23)</f>
        <v>2</v>
      </c>
      <c r="V24" s="235">
        <f>COUNTA(V4:V23)</f>
        <v>0</v>
      </c>
      <c r="W24" s="235">
        <f t="shared" ref="W24" si="8">COUNTA(W4:W23)</f>
        <v>5</v>
      </c>
      <c r="X24" s="235">
        <f>COUNTA(X4:X23)</f>
        <v>0</v>
      </c>
      <c r="Y24" s="323">
        <f>COUNTA(Y4:Y23)/4</f>
        <v>2</v>
      </c>
    </row>
    <row r="25" spans="1:28" ht="17.25" customHeight="1" x14ac:dyDescent="0.2">
      <c r="B25" s="12"/>
      <c r="C25" s="426" t="s">
        <v>62</v>
      </c>
      <c r="D25" s="18"/>
      <c r="E25" s="19"/>
      <c r="F25" s="20"/>
      <c r="G25" s="20"/>
      <c r="H25" s="74"/>
      <c r="I25" s="74"/>
      <c r="J25" s="75"/>
      <c r="K25" s="52"/>
      <c r="M25" s="50"/>
      <c r="N25" s="12"/>
      <c r="O25" s="426" t="s">
        <v>64</v>
      </c>
      <c r="P25" s="18"/>
      <c r="Q25" s="18"/>
      <c r="R25" s="120"/>
      <c r="S25" s="121"/>
      <c r="T25" s="426" t="s">
        <v>65</v>
      </c>
      <c r="U25" s="18"/>
      <c r="V25" s="18"/>
      <c r="W25" s="18"/>
      <c r="X25" s="18"/>
      <c r="Y25" s="165"/>
    </row>
    <row r="26" spans="1:28" ht="22.5" customHeight="1" thickBot="1" x14ac:dyDescent="0.25">
      <c r="B26" s="12" t="s">
        <v>207</v>
      </c>
      <c r="C26" s="21" t="s">
        <v>66</v>
      </c>
      <c r="D26" s="22"/>
      <c r="E26" s="22" t="s">
        <v>67</v>
      </c>
      <c r="F26" s="22"/>
      <c r="G26" s="22" t="s">
        <v>68</v>
      </c>
      <c r="H26" s="22"/>
      <c r="I26" s="77"/>
      <c r="J26" s="78"/>
      <c r="M26" s="12"/>
      <c r="N26" s="12"/>
      <c r="O26" s="21" t="s">
        <v>66</v>
      </c>
      <c r="P26" s="22" t="s">
        <v>67</v>
      </c>
      <c r="Q26" s="22"/>
      <c r="R26" s="22" t="s">
        <v>68</v>
      </c>
      <c r="S26" s="22"/>
      <c r="T26" s="21" t="s">
        <v>66</v>
      </c>
      <c r="U26" s="123"/>
      <c r="V26" s="22" t="s">
        <v>67</v>
      </c>
      <c r="W26" s="166"/>
      <c r="X26" s="22" t="s">
        <v>68</v>
      </c>
      <c r="Y26" s="167"/>
    </row>
    <row r="27" spans="1:28" ht="22.5" customHeight="1" x14ac:dyDescent="0.25">
      <c r="A27" s="12"/>
      <c r="B27" s="12" t="s">
        <v>208</v>
      </c>
      <c r="C27" s="21" t="s">
        <v>71</v>
      </c>
      <c r="D27" s="22"/>
      <c r="E27" s="22" t="s">
        <v>72</v>
      </c>
      <c r="F27" s="22"/>
      <c r="G27" s="22" t="s">
        <v>73</v>
      </c>
      <c r="H27" s="22"/>
      <c r="I27" s="80"/>
      <c r="J27" s="81"/>
      <c r="K27" s="76" t="s">
        <v>63</v>
      </c>
      <c r="M27" s="12"/>
      <c r="O27" s="21" t="s">
        <v>71</v>
      </c>
      <c r="P27" s="22" t="s">
        <v>72</v>
      </c>
      <c r="Q27" s="22"/>
      <c r="R27" s="22" t="s">
        <v>73</v>
      </c>
      <c r="S27" s="22"/>
      <c r="T27" s="21" t="s">
        <v>71</v>
      </c>
      <c r="U27" s="123"/>
      <c r="V27" s="22" t="s">
        <v>72</v>
      </c>
      <c r="W27" s="168"/>
      <c r="X27" s="22" t="s">
        <v>73</v>
      </c>
      <c r="Y27" s="167"/>
    </row>
    <row r="28" spans="1:28" ht="22.5" customHeight="1" x14ac:dyDescent="0.2">
      <c r="B28" s="12" t="s">
        <v>209</v>
      </c>
      <c r="C28" s="26" t="s">
        <v>76</v>
      </c>
      <c r="D28" s="27"/>
      <c r="E28" s="27" t="s">
        <v>77</v>
      </c>
      <c r="F28" s="27"/>
      <c r="G28" s="27" t="s">
        <v>78</v>
      </c>
      <c r="H28" s="27"/>
      <c r="I28" s="84"/>
      <c r="J28" s="85"/>
      <c r="K28" s="79"/>
      <c r="M28" s="34"/>
      <c r="N28" s="37"/>
      <c r="O28" s="26" t="s">
        <v>76</v>
      </c>
      <c r="P28" s="27" t="s">
        <v>77</v>
      </c>
      <c r="Q28" s="27"/>
      <c r="R28" s="27" t="s">
        <v>78</v>
      </c>
      <c r="S28" s="27"/>
      <c r="T28" s="26" t="s">
        <v>76</v>
      </c>
      <c r="U28" s="126"/>
      <c r="V28" s="27" t="s">
        <v>77</v>
      </c>
      <c r="W28" s="126"/>
      <c r="X28" s="27" t="s">
        <v>78</v>
      </c>
      <c r="Y28" s="169"/>
    </row>
    <row r="29" spans="1:28" ht="22.5" customHeight="1" thickBot="1" x14ac:dyDescent="0.25">
      <c r="B29" s="12" t="s">
        <v>210</v>
      </c>
      <c r="C29" s="29" t="s">
        <v>81</v>
      </c>
      <c r="D29" s="30"/>
      <c r="E29" s="30" t="s">
        <v>82</v>
      </c>
      <c r="F29" s="30"/>
      <c r="G29" s="30" t="s">
        <v>83</v>
      </c>
      <c r="H29" s="30"/>
      <c r="I29" s="87"/>
      <c r="J29" s="66"/>
      <c r="K29" s="83"/>
      <c r="L29" s="88"/>
      <c r="M29" s="34"/>
      <c r="N29" s="37"/>
      <c r="O29" s="29" t="s">
        <v>81</v>
      </c>
      <c r="P29" s="30" t="s">
        <v>82</v>
      </c>
      <c r="Q29" s="30"/>
      <c r="R29" s="30" t="s">
        <v>83</v>
      </c>
      <c r="S29" s="30"/>
      <c r="T29" s="29" t="s">
        <v>81</v>
      </c>
      <c r="U29" s="127"/>
      <c r="V29" s="30" t="s">
        <v>82</v>
      </c>
      <c r="W29" s="127"/>
      <c r="X29" s="30" t="s">
        <v>83</v>
      </c>
      <c r="Y29" s="170"/>
    </row>
    <row r="30" spans="1:28" ht="12.75" customHeight="1" thickBot="1" x14ac:dyDescent="0.25">
      <c r="A30" s="32" t="s">
        <v>86</v>
      </c>
      <c r="C30" s="33"/>
      <c r="D30" s="33"/>
      <c r="E30" s="34"/>
      <c r="F30" s="35"/>
      <c r="G30" s="36"/>
      <c r="H30" s="68"/>
      <c r="I30" s="89"/>
      <c r="J30" s="34"/>
      <c r="K30" s="83"/>
      <c r="L30" s="90"/>
      <c r="M30" s="34"/>
      <c r="N30" s="37"/>
      <c r="P30" s="24"/>
    </row>
    <row r="31" spans="1:28" ht="20.25" customHeight="1" x14ac:dyDescent="0.2">
      <c r="B31" s="425" t="s">
        <v>87</v>
      </c>
      <c r="C31" s="425"/>
      <c r="D31" s="37"/>
      <c r="E31" s="37"/>
      <c r="F31" s="38"/>
      <c r="G31" s="39"/>
      <c r="H31" s="92" t="s">
        <v>88</v>
      </c>
      <c r="I31" s="93" t="s">
        <v>89</v>
      </c>
      <c r="J31" s="94"/>
      <c r="K31" s="95"/>
      <c r="L31" s="96"/>
      <c r="M31" s="34"/>
      <c r="N31" s="37"/>
      <c r="O31" s="128" t="s">
        <v>91</v>
      </c>
      <c r="P31" s="129">
        <v>50</v>
      </c>
      <c r="Q31" s="129">
        <v>100</v>
      </c>
      <c r="R31" s="129">
        <v>150</v>
      </c>
      <c r="S31" s="129">
        <v>200</v>
      </c>
      <c r="T31" s="129">
        <v>250</v>
      </c>
      <c r="U31" s="129">
        <v>300</v>
      </c>
      <c r="V31" s="129">
        <v>350</v>
      </c>
      <c r="W31" s="129">
        <v>400</v>
      </c>
      <c r="X31" s="129">
        <v>450</v>
      </c>
      <c r="Y31" s="171">
        <v>500</v>
      </c>
    </row>
    <row r="32" spans="1:28" ht="20.25" customHeight="1" x14ac:dyDescent="0.2">
      <c r="B32" s="425" t="s">
        <v>90</v>
      </c>
      <c r="C32" s="425"/>
      <c r="D32" s="37"/>
      <c r="E32" s="37"/>
      <c r="F32" s="40"/>
      <c r="G32" s="41"/>
      <c r="H32" s="97"/>
      <c r="I32" s="98"/>
      <c r="J32" s="99"/>
      <c r="K32" s="95"/>
      <c r="L32" s="100"/>
      <c r="M32" s="34"/>
      <c r="N32" s="37"/>
      <c r="O32" s="331" t="s">
        <v>95</v>
      </c>
      <c r="P32" s="131"/>
      <c r="Q32" s="132"/>
      <c r="R32" s="133"/>
      <c r="S32" s="133"/>
      <c r="T32" s="133"/>
      <c r="U32" s="133"/>
      <c r="V32" s="133"/>
      <c r="W32" s="133"/>
      <c r="X32" s="133"/>
      <c r="Y32" s="172"/>
    </row>
    <row r="33" spans="1:25" ht="20.25" customHeight="1" thickBot="1" x14ac:dyDescent="0.3">
      <c r="B33" s="425" t="s">
        <v>92</v>
      </c>
      <c r="C33" s="425"/>
      <c r="D33" s="37"/>
      <c r="E33" s="37"/>
      <c r="F33" s="42"/>
      <c r="G33" s="43"/>
      <c r="H33" s="101" t="s">
        <v>93</v>
      </c>
      <c r="I33" s="102" t="s">
        <v>94</v>
      </c>
      <c r="J33" s="103"/>
      <c r="K33" s="95"/>
      <c r="L33" s="104"/>
      <c r="M33" s="34"/>
      <c r="N33" s="37"/>
      <c r="O33" s="332" t="s">
        <v>117</v>
      </c>
      <c r="P33" s="327"/>
      <c r="Q33" s="328"/>
      <c r="R33" s="329"/>
      <c r="S33" s="329"/>
      <c r="T33" s="329"/>
      <c r="U33" s="329"/>
      <c r="V33" s="329"/>
      <c r="W33" s="329"/>
      <c r="X33" s="329"/>
      <c r="Y33" s="330"/>
    </row>
    <row r="34" spans="1:25" ht="20.25" customHeight="1" thickBot="1" x14ac:dyDescent="0.25">
      <c r="D34" s="37"/>
      <c r="E34" s="37"/>
      <c r="F34" s="194"/>
      <c r="G34" s="195"/>
      <c r="H34" s="34"/>
      <c r="I34" s="91"/>
      <c r="J34" s="91"/>
      <c r="K34" s="91"/>
      <c r="L34" s="91"/>
      <c r="O34" s="333" t="s">
        <v>269</v>
      </c>
      <c r="P34" s="135"/>
      <c r="Q34" s="135"/>
      <c r="R34" s="135"/>
      <c r="S34" s="135"/>
      <c r="T34" s="135"/>
      <c r="U34" s="135"/>
      <c r="V34" s="135"/>
      <c r="W34" s="135"/>
      <c r="X34" s="135"/>
      <c r="Y34" s="173"/>
    </row>
    <row r="35" spans="1:25" x14ac:dyDescent="0.2">
      <c r="A35" s="37"/>
      <c r="H35" s="34"/>
      <c r="I35" s="204"/>
      <c r="J35" s="204"/>
      <c r="K35" s="204"/>
      <c r="L35" s="91"/>
      <c r="O35" s="34"/>
      <c r="P35" s="34"/>
      <c r="Q35" s="34"/>
      <c r="R35" s="34"/>
      <c r="S35" s="34"/>
      <c r="T35" s="34"/>
      <c r="U35" s="34"/>
      <c r="V35" s="34"/>
      <c r="W35" s="34"/>
      <c r="X35" s="34"/>
    </row>
    <row r="36" spans="1:25" x14ac:dyDescent="0.2">
      <c r="A36" s="197"/>
      <c r="H36" s="89"/>
      <c r="I36" s="34"/>
      <c r="J36" s="34"/>
      <c r="K36" s="34"/>
      <c r="L36" s="34"/>
    </row>
    <row r="37" spans="1:25" x14ac:dyDescent="0.2">
      <c r="A37" s="199"/>
      <c r="H37" s="200"/>
      <c r="I37" s="200"/>
      <c r="J37" s="205"/>
      <c r="K37" s="200"/>
      <c r="L37" s="200"/>
      <c r="M37" s="25"/>
      <c r="N37" s="25"/>
    </row>
    <row r="38" spans="1:25" x14ac:dyDescent="0.2">
      <c r="A38" s="199"/>
      <c r="H38" s="206"/>
      <c r="I38" s="206"/>
      <c r="J38" s="207"/>
      <c r="K38" s="206"/>
      <c r="L38" s="206"/>
      <c r="M38" s="25"/>
      <c r="N38" s="25"/>
      <c r="O38" s="25"/>
      <c r="P38" s="25"/>
      <c r="Q38" s="25"/>
      <c r="R38" s="25"/>
      <c r="S38" s="34"/>
      <c r="T38" s="34"/>
      <c r="U38" s="34"/>
      <c r="V38" s="34"/>
      <c r="W38" s="34"/>
      <c r="X38" s="34"/>
    </row>
    <row r="39" spans="1:25" x14ac:dyDescent="0.2">
      <c r="A39" s="199"/>
      <c r="H39" s="199"/>
      <c r="I39" s="199"/>
      <c r="J39" s="207"/>
      <c r="K39" s="199"/>
      <c r="L39" s="199"/>
      <c r="M39" s="34"/>
      <c r="N39" s="34"/>
      <c r="O39" s="210"/>
      <c r="P39" s="210"/>
      <c r="Q39" s="25"/>
      <c r="R39" s="25"/>
      <c r="S39" s="34"/>
      <c r="T39" s="34"/>
      <c r="U39" s="34"/>
      <c r="V39" s="34"/>
      <c r="W39" s="34"/>
      <c r="X39" s="34"/>
    </row>
    <row r="40" spans="1:25" x14ac:dyDescent="0.2">
      <c r="A40" s="199"/>
      <c r="H40" s="199"/>
      <c r="I40" s="199"/>
      <c r="J40" s="207"/>
      <c r="K40" s="199"/>
      <c r="L40" s="199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</row>
    <row r="41" spans="1:25" x14ac:dyDescent="0.2">
      <c r="A41" s="199"/>
      <c r="H41" s="199"/>
      <c r="I41" s="199"/>
      <c r="J41" s="207"/>
      <c r="K41" s="199"/>
      <c r="L41" s="199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</row>
    <row r="42" spans="1:25" x14ac:dyDescent="0.2">
      <c r="A42" s="199"/>
      <c r="H42" s="199"/>
      <c r="I42" s="199"/>
      <c r="J42" s="207"/>
      <c r="K42" s="199"/>
      <c r="L42" s="199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</row>
    <row r="43" spans="1:25" x14ac:dyDescent="0.2">
      <c r="A43" s="199"/>
      <c r="B43" s="201"/>
      <c r="C43" s="63"/>
      <c r="D43" s="63"/>
      <c r="E43" s="63"/>
      <c r="F43" s="199"/>
      <c r="G43" s="199"/>
      <c r="H43" s="199"/>
      <c r="I43" s="199"/>
      <c r="J43" s="207"/>
      <c r="K43" s="199"/>
      <c r="L43" s="199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</row>
    <row r="44" spans="1:25" x14ac:dyDescent="0.2">
      <c r="B44" s="63"/>
      <c r="C44" s="63"/>
      <c r="D44" s="63"/>
      <c r="E44" s="63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</row>
    <row r="45" spans="1:25" x14ac:dyDescent="0.2">
      <c r="B45" s="63"/>
      <c r="C45" s="63"/>
      <c r="D45" s="63"/>
      <c r="E45" s="63"/>
      <c r="J45" s="208"/>
      <c r="K45" s="202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</row>
    <row r="46" spans="1:25" x14ac:dyDescent="0.2">
      <c r="B46" s="63"/>
      <c r="C46" s="63"/>
      <c r="D46" s="63"/>
      <c r="E46" s="63"/>
      <c r="H46" s="202"/>
      <c r="J46" s="208"/>
      <c r="K46" s="202"/>
      <c r="O46" s="211"/>
      <c r="P46" s="212"/>
      <c r="Q46" s="34"/>
      <c r="R46" s="211"/>
      <c r="S46" s="34"/>
      <c r="T46" s="34"/>
      <c r="U46" s="34"/>
      <c r="V46" s="34"/>
      <c r="W46" s="34"/>
      <c r="X46" s="34"/>
    </row>
    <row r="47" spans="1:25" x14ac:dyDescent="0.2">
      <c r="B47" s="63"/>
      <c r="C47" s="63"/>
      <c r="D47" s="63"/>
      <c r="E47" s="63"/>
      <c r="J47" s="208"/>
      <c r="K47" s="202"/>
      <c r="O47" s="202"/>
      <c r="P47" s="202"/>
      <c r="R47" s="202"/>
    </row>
    <row r="48" spans="1:25" x14ac:dyDescent="0.2">
      <c r="B48" s="63"/>
      <c r="C48" s="63"/>
      <c r="D48" s="63"/>
      <c r="E48" s="63"/>
      <c r="J48" s="208"/>
      <c r="K48" s="202"/>
      <c r="O48" s="202"/>
      <c r="R48" s="202"/>
    </row>
    <row r="49" spans="2:19" x14ac:dyDescent="0.2">
      <c r="B49" s="63"/>
      <c r="C49" s="63"/>
      <c r="D49" s="63"/>
      <c r="E49" s="63"/>
      <c r="F49" s="202"/>
      <c r="J49" s="208"/>
      <c r="K49" s="202"/>
      <c r="O49" s="202"/>
      <c r="R49" s="202"/>
      <c r="S49" s="202"/>
    </row>
    <row r="50" spans="2:19" x14ac:dyDescent="0.2">
      <c r="B50" s="63"/>
      <c r="C50" s="63"/>
      <c r="D50" s="63"/>
      <c r="E50" s="63"/>
      <c r="O50" s="202"/>
    </row>
    <row r="51" spans="2:19" x14ac:dyDescent="0.2">
      <c r="B51" s="63"/>
      <c r="C51" s="63"/>
      <c r="D51" s="63"/>
      <c r="E51" s="63"/>
    </row>
    <row r="52" spans="2:19" x14ac:dyDescent="0.2">
      <c r="B52" s="63"/>
      <c r="C52" s="63"/>
      <c r="D52" s="63"/>
      <c r="E52" s="63"/>
    </row>
    <row r="53" spans="2:19" x14ac:dyDescent="0.2">
      <c r="B53" s="63"/>
      <c r="C53" s="63"/>
      <c r="D53" s="63"/>
      <c r="E53" s="63"/>
    </row>
    <row r="54" spans="2:19" x14ac:dyDescent="0.2">
      <c r="B54" s="63"/>
      <c r="C54" s="63"/>
      <c r="D54" s="63"/>
      <c r="E54" s="63"/>
      <c r="P54" s="213"/>
    </row>
    <row r="55" spans="2:19" x14ac:dyDescent="0.2">
      <c r="B55" s="63"/>
      <c r="C55" s="63"/>
      <c r="D55" s="203"/>
      <c r="E55" s="63"/>
      <c r="R55" s="202"/>
    </row>
    <row r="56" spans="2:19" x14ac:dyDescent="0.2">
      <c r="B56" s="63"/>
      <c r="C56" s="63"/>
      <c r="D56" s="63"/>
      <c r="E56" s="63"/>
      <c r="P56" s="213"/>
      <c r="R56" s="213"/>
    </row>
    <row r="57" spans="2:19" x14ac:dyDescent="0.2">
      <c r="B57" s="63"/>
      <c r="C57" s="63"/>
      <c r="D57" s="63"/>
      <c r="E57" s="63"/>
    </row>
    <row r="58" spans="2:19" x14ac:dyDescent="0.2">
      <c r="B58" s="63"/>
      <c r="C58" s="63"/>
      <c r="D58" s="63"/>
      <c r="E58" s="63"/>
      <c r="P58" s="202"/>
      <c r="R58" s="202"/>
    </row>
    <row r="59" spans="2:19" x14ac:dyDescent="0.2">
      <c r="B59" s="63"/>
      <c r="C59" s="63"/>
      <c r="D59" s="63"/>
      <c r="E59" s="63"/>
      <c r="P59" s="202"/>
    </row>
    <row r="60" spans="2:19" x14ac:dyDescent="0.2">
      <c r="B60" s="63"/>
      <c r="C60" s="63"/>
      <c r="D60" s="63"/>
      <c r="E60" s="63"/>
    </row>
    <row r="61" spans="2:19" x14ac:dyDescent="0.2">
      <c r="B61" s="63"/>
      <c r="C61" s="63"/>
      <c r="D61" s="63"/>
      <c r="E61" s="63"/>
    </row>
    <row r="62" spans="2:19" x14ac:dyDescent="0.2">
      <c r="B62" s="63"/>
      <c r="C62" s="63"/>
      <c r="D62" s="63"/>
      <c r="E62" s="63"/>
    </row>
    <row r="63" spans="2:19" x14ac:dyDescent="0.2">
      <c r="B63" s="63"/>
      <c r="C63" s="63"/>
      <c r="D63" s="63"/>
      <c r="E63" s="63"/>
    </row>
    <row r="64" spans="2:19" x14ac:dyDescent="0.2">
      <c r="B64" s="63"/>
      <c r="C64" s="63"/>
      <c r="D64" s="63"/>
      <c r="E64" s="63"/>
    </row>
    <row r="65" spans="2:5" x14ac:dyDescent="0.2">
      <c r="B65" s="63"/>
      <c r="C65" s="63"/>
      <c r="D65" s="63"/>
      <c r="E65" s="63"/>
    </row>
    <row r="66" spans="2:5" x14ac:dyDescent="0.2">
      <c r="B66" s="63"/>
      <c r="C66" s="63"/>
      <c r="D66" s="63"/>
      <c r="E66" s="63"/>
    </row>
  </sheetData>
  <mergeCells count="2">
    <mergeCell ref="K1:L1"/>
    <mergeCell ref="X1:Y1"/>
  </mergeCells>
  <conditionalFormatting sqref="A27 B24:B27 M25:M27">
    <cfRule type="cellIs" dxfId="951" priority="59" stopIfTrue="1" operator="equal">
      <formula>2</formula>
    </cfRule>
  </conditionalFormatting>
  <conditionalFormatting sqref="M24">
    <cfRule type="cellIs" dxfId="950" priority="55" stopIfTrue="1" operator="equal">
      <formula>2</formula>
    </cfRule>
  </conditionalFormatting>
  <conditionalFormatting sqref="F24">
    <cfRule type="cellIs" dxfId="949" priority="56" stopIfTrue="1" operator="greaterThan">
      <formula>3</formula>
    </cfRule>
    <cfRule type="cellIs" dxfId="948" priority="57" stopIfTrue="1" operator="lessThan">
      <formula>3</formula>
    </cfRule>
    <cfRule type="cellIs" dxfId="947" priority="58" stopIfTrue="1" operator="equal">
      <formula>3</formula>
    </cfRule>
  </conditionalFormatting>
  <conditionalFormatting sqref="B28:B29">
    <cfRule type="cellIs" dxfId="946" priority="54" stopIfTrue="1" operator="equal">
      <formula>2</formula>
    </cfRule>
  </conditionalFormatting>
  <conditionalFormatting sqref="M5:M19 A4:A19">
    <cfRule type="cellIs" dxfId="945" priority="51" operator="greaterThan">
      <formula>2</formula>
    </cfRule>
    <cfRule type="cellIs" dxfId="944" priority="52" operator="equal">
      <formula>2</formula>
    </cfRule>
  </conditionalFormatting>
  <conditionalFormatting sqref="N5:N19 B4:B19">
    <cfRule type="cellIs" dxfId="943" priority="49" operator="greaterThan">
      <formula>3</formula>
    </cfRule>
    <cfRule type="cellIs" dxfId="942" priority="50" operator="equal">
      <formula>3</formula>
    </cfRule>
    <cfRule type="cellIs" dxfId="941" priority="53" operator="equal">
      <formula>2</formula>
    </cfRule>
  </conditionalFormatting>
  <conditionalFormatting sqref="M4">
    <cfRule type="cellIs" dxfId="940" priority="46" operator="greaterThan">
      <formula>2</formula>
    </cfRule>
    <cfRule type="cellIs" dxfId="939" priority="47" operator="equal">
      <formula>2</formula>
    </cfRule>
  </conditionalFormatting>
  <conditionalFormatting sqref="N4">
    <cfRule type="cellIs" dxfId="938" priority="44" operator="greaterThan">
      <formula>3</formula>
    </cfRule>
    <cfRule type="cellIs" dxfId="937" priority="45" operator="equal">
      <formula>3</formula>
    </cfRule>
    <cfRule type="cellIs" dxfId="936" priority="48" operator="equal">
      <formula>2</formula>
    </cfRule>
  </conditionalFormatting>
  <conditionalFormatting sqref="M20 M22:M23">
    <cfRule type="cellIs" dxfId="935" priority="41" operator="greaterThan">
      <formula>2</formula>
    </cfRule>
    <cfRule type="cellIs" dxfId="934" priority="42" operator="equal">
      <formula>2</formula>
    </cfRule>
  </conditionalFormatting>
  <conditionalFormatting sqref="N20 N22:N23">
    <cfRule type="cellIs" dxfId="933" priority="39" operator="greaterThan">
      <formula>3</formula>
    </cfRule>
    <cfRule type="cellIs" dxfId="932" priority="40" operator="equal">
      <formula>3</formula>
    </cfRule>
    <cfRule type="cellIs" dxfId="931" priority="43" operator="equal">
      <formula>2</formula>
    </cfRule>
  </conditionalFormatting>
  <conditionalFormatting sqref="A20:A23">
    <cfRule type="cellIs" dxfId="930" priority="36" operator="greaterThan">
      <formula>2</formula>
    </cfRule>
    <cfRule type="cellIs" dxfId="929" priority="37" operator="equal">
      <formula>2</formula>
    </cfRule>
  </conditionalFormatting>
  <conditionalFormatting sqref="B20:B23">
    <cfRule type="cellIs" dxfId="928" priority="34" operator="greaterThan">
      <formula>3</formula>
    </cfRule>
    <cfRule type="cellIs" dxfId="927" priority="35" operator="equal">
      <formula>3</formula>
    </cfRule>
    <cfRule type="cellIs" dxfId="926" priority="38" operator="equal">
      <formula>2</formula>
    </cfRule>
  </conditionalFormatting>
  <conditionalFormatting sqref="T24">
    <cfRule type="cellIs" dxfId="925" priority="32" stopIfTrue="1" operator="lessThan">
      <formula>2</formula>
    </cfRule>
    <cfRule type="cellIs" dxfId="924" priority="33" stopIfTrue="1" operator="greaterThanOrEqual">
      <formula>2</formula>
    </cfRule>
  </conditionalFormatting>
  <conditionalFormatting sqref="J24">
    <cfRule type="cellIs" dxfId="923" priority="29" stopIfTrue="1" operator="greaterThan">
      <formula>3</formula>
    </cfRule>
    <cfRule type="cellIs" dxfId="922" priority="30" stopIfTrue="1" operator="lessThan">
      <formula>3</formula>
    </cfRule>
    <cfRule type="cellIs" dxfId="921" priority="31" stopIfTrue="1" operator="equal">
      <formula>3</formula>
    </cfRule>
  </conditionalFormatting>
  <conditionalFormatting sqref="Q24">
    <cfRule type="cellIs" dxfId="920" priority="26" stopIfTrue="1" operator="greaterThan">
      <formula>3</formula>
    </cfRule>
    <cfRule type="cellIs" dxfId="919" priority="27" stopIfTrue="1" operator="lessThan">
      <formula>3</formula>
    </cfRule>
    <cfRule type="cellIs" dxfId="918" priority="28" stopIfTrue="1" operator="equal">
      <formula>3</formula>
    </cfRule>
  </conditionalFormatting>
  <conditionalFormatting sqref="S24">
    <cfRule type="cellIs" dxfId="917" priority="23" stopIfTrue="1" operator="greaterThan">
      <formula>3</formula>
    </cfRule>
    <cfRule type="cellIs" dxfId="916" priority="24" stopIfTrue="1" operator="lessThan">
      <formula>3</formula>
    </cfRule>
    <cfRule type="cellIs" dxfId="915" priority="25" stopIfTrue="1" operator="equal">
      <formula>3</formula>
    </cfRule>
  </conditionalFormatting>
  <conditionalFormatting sqref="U24">
    <cfRule type="cellIs" dxfId="914" priority="20" stopIfTrue="1" operator="greaterThan">
      <formula>3</formula>
    </cfRule>
    <cfRule type="cellIs" dxfId="913" priority="21" stopIfTrue="1" operator="lessThan">
      <formula>3</formula>
    </cfRule>
    <cfRule type="cellIs" dxfId="912" priority="22" stopIfTrue="1" operator="equal">
      <formula>3</formula>
    </cfRule>
  </conditionalFormatting>
  <conditionalFormatting sqref="W24">
    <cfRule type="cellIs" dxfId="911" priority="17" stopIfTrue="1" operator="greaterThan">
      <formula>3</formula>
    </cfRule>
    <cfRule type="cellIs" dxfId="910" priority="18" stopIfTrue="1" operator="lessThan">
      <formula>3</formula>
    </cfRule>
    <cfRule type="cellIs" dxfId="909" priority="19" stopIfTrue="1" operator="equal">
      <formula>3</formula>
    </cfRule>
  </conditionalFormatting>
  <conditionalFormatting sqref="Y24">
    <cfRule type="cellIs" dxfId="908" priority="15" stopIfTrue="1" operator="lessThan">
      <formula>2</formula>
    </cfRule>
    <cfRule type="cellIs" dxfId="907" priority="16" stopIfTrue="1" operator="greaterThanOrEqual">
      <formula>2</formula>
    </cfRule>
  </conditionalFormatting>
  <conditionalFormatting sqref="E24">
    <cfRule type="cellIs" dxfId="906" priority="13" stopIfTrue="1" operator="lessThan">
      <formula>2</formula>
    </cfRule>
    <cfRule type="cellIs" dxfId="905" priority="14" stopIfTrue="1" operator="greaterThanOrEqual">
      <formula>2</formula>
    </cfRule>
  </conditionalFormatting>
  <conditionalFormatting sqref="H24">
    <cfRule type="cellIs" dxfId="904" priority="10" stopIfTrue="1" operator="greaterThan">
      <formula>3</formula>
    </cfRule>
    <cfRule type="cellIs" dxfId="903" priority="11" stopIfTrue="1" operator="lessThan">
      <formula>3</formula>
    </cfRule>
    <cfRule type="cellIs" dxfId="902" priority="12" stopIfTrue="1" operator="equal">
      <formula>3</formula>
    </cfRule>
  </conditionalFormatting>
  <conditionalFormatting sqref="K24">
    <cfRule type="cellIs" dxfId="901" priority="7" stopIfTrue="1" operator="greaterThan">
      <formula>3</formula>
    </cfRule>
    <cfRule type="cellIs" dxfId="900" priority="8" stopIfTrue="1" operator="lessThan">
      <formula>3</formula>
    </cfRule>
    <cfRule type="cellIs" dxfId="899" priority="9" stopIfTrue="1" operator="equal">
      <formula>3</formula>
    </cfRule>
  </conditionalFormatting>
  <conditionalFormatting sqref="O16">
    <cfRule type="expression" priority="6">
      <formula>IF(C16&lt;&gt;"",C16,"")</formula>
    </cfRule>
  </conditionalFormatting>
  <conditionalFormatting sqref="M21">
    <cfRule type="cellIs" dxfId="898" priority="3" operator="greaterThan">
      <formula>2</formula>
    </cfRule>
    <cfRule type="cellIs" dxfId="897" priority="4" operator="equal">
      <formula>2</formula>
    </cfRule>
  </conditionalFormatting>
  <conditionalFormatting sqref="N21">
    <cfRule type="cellIs" dxfId="896" priority="1" operator="greaterThan">
      <formula>3</formula>
    </cfRule>
    <cfRule type="cellIs" dxfId="895" priority="2" operator="equal">
      <formula>3</formula>
    </cfRule>
    <cfRule type="cellIs" dxfId="894" priority="5" operator="equal">
      <formula>2</formula>
    </cfRule>
  </conditionalFormatting>
  <printOptions gridLines="1"/>
  <pageMargins left="0.25" right="0.25" top="0.75" bottom="0.75" header="0.3" footer="0.3"/>
  <pageSetup scale="84" fitToWidth="0" orientation="portrait" r:id="rId1"/>
  <headerFooter>
    <oddHeader xml:space="preserve">&amp;L&amp;"Arial,Bold"Rex Putnam HS Swim Team
&amp;C
</oddHeader>
  </headerFooter>
  <colBreaks count="1" manualBreakCount="1">
    <brk id="12" max="3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zoomScale="70" zoomScaleNormal="70" workbookViewId="0">
      <selection activeCell="AA13" sqref="AA13"/>
    </sheetView>
  </sheetViews>
  <sheetFormatPr defaultColWidth="8.81640625" defaultRowHeight="15" x14ac:dyDescent="0.2"/>
  <cols>
    <col min="1" max="1" width="2.54296875" customWidth="1"/>
    <col min="2" max="2" width="2.90625" customWidth="1"/>
    <col min="3" max="3" width="10.7265625" customWidth="1"/>
    <col min="4" max="4" width="10" customWidth="1"/>
    <col min="5" max="5" width="7.08984375" customWidth="1"/>
    <col min="6" max="6" width="6.26953125" customWidth="1"/>
    <col min="7" max="7" width="6.6328125" customWidth="1"/>
    <col min="8" max="8" width="6.7265625" customWidth="1"/>
    <col min="9" max="9" width="6.54296875" customWidth="1"/>
    <col min="10" max="10" width="7" style="1" customWidth="1"/>
    <col min="11" max="11" width="7.26953125" customWidth="1"/>
    <col min="12" max="12" width="6.1796875" customWidth="1"/>
    <col min="13" max="13" width="2.81640625" customWidth="1"/>
    <col min="14" max="14" width="3" customWidth="1"/>
    <col min="15" max="15" width="10" customWidth="1"/>
    <col min="16" max="16" width="9.1796875" customWidth="1"/>
    <col min="17" max="17" width="7" customWidth="1"/>
    <col min="18" max="18" width="6" customWidth="1"/>
    <col min="19" max="19" width="6.54296875" customWidth="1"/>
    <col min="20" max="21" width="8.1796875" customWidth="1"/>
    <col min="22" max="22" width="5.26953125" customWidth="1"/>
    <col min="23" max="23" width="8.81640625" customWidth="1"/>
    <col min="24" max="24" width="6.6328125" customWidth="1"/>
    <col min="25" max="25" width="7.26953125" customWidth="1"/>
  </cols>
  <sheetData>
    <row r="1" spans="1:27" ht="21" thickBot="1" x14ac:dyDescent="0.35">
      <c r="A1" s="282" t="s">
        <v>341</v>
      </c>
      <c r="B1" s="270"/>
      <c r="C1" s="270"/>
      <c r="D1" s="270"/>
      <c r="E1" s="270"/>
      <c r="F1" s="270"/>
      <c r="G1" s="270"/>
      <c r="H1" s="270"/>
      <c r="I1" s="270"/>
      <c r="J1" s="389" t="s">
        <v>340</v>
      </c>
      <c r="K1" s="579">
        <v>43113</v>
      </c>
      <c r="L1" s="579"/>
      <c r="M1" s="282" t="str">
        <f>A1</f>
        <v>Parkrose, Hillsboro, La Salle</v>
      </c>
      <c r="N1" s="44"/>
      <c r="O1" s="34"/>
      <c r="P1" s="44"/>
      <c r="Q1" s="44"/>
      <c r="R1" s="45"/>
      <c r="S1" s="45"/>
      <c r="T1" s="45"/>
      <c r="U1" s="45"/>
      <c r="V1" s="45"/>
      <c r="W1" s="105" t="str">
        <f>J1</f>
        <v>Sat</v>
      </c>
      <c r="X1" s="576">
        <f>K1</f>
        <v>43113</v>
      </c>
      <c r="Y1" s="576"/>
      <c r="Z1" s="34"/>
    </row>
    <row r="2" spans="1:27" ht="25.5" customHeight="1" thickTop="1" thickBot="1" x14ac:dyDescent="0.3">
      <c r="A2" s="46" t="s">
        <v>308</v>
      </c>
      <c r="B2" s="2">
        <v>1</v>
      </c>
      <c r="C2" s="393" t="s">
        <v>97</v>
      </c>
      <c r="D2" s="376"/>
      <c r="E2" s="377" t="s">
        <v>1</v>
      </c>
      <c r="F2" s="377" t="s">
        <v>3</v>
      </c>
      <c r="G2" s="377" t="s">
        <v>4</v>
      </c>
      <c r="H2" s="377" t="s">
        <v>5</v>
      </c>
      <c r="I2" s="377" t="s">
        <v>6</v>
      </c>
      <c r="J2" s="391" t="s">
        <v>7</v>
      </c>
      <c r="K2" s="390" t="s">
        <v>8</v>
      </c>
      <c r="L2" s="390" t="s">
        <v>9</v>
      </c>
      <c r="M2" s="46" t="s">
        <v>308</v>
      </c>
      <c r="N2" s="2">
        <v>2</v>
      </c>
      <c r="O2" s="393" t="s">
        <v>97</v>
      </c>
      <c r="P2" s="376"/>
      <c r="Q2" s="377" t="s">
        <v>10</v>
      </c>
      <c r="R2" s="377" t="s">
        <v>11</v>
      </c>
      <c r="S2" s="388" t="s">
        <v>12</v>
      </c>
      <c r="T2" s="377" t="s">
        <v>13</v>
      </c>
      <c r="U2" s="377" t="s">
        <v>15</v>
      </c>
      <c r="V2" s="377" t="s">
        <v>16</v>
      </c>
      <c r="W2" s="377" t="s">
        <v>17</v>
      </c>
      <c r="X2" s="377" t="s">
        <v>18</v>
      </c>
      <c r="Y2" s="377" t="s">
        <v>315</v>
      </c>
      <c r="Z2" s="256"/>
    </row>
    <row r="3" spans="1:27" ht="32.25" customHeight="1" thickBot="1" x14ac:dyDescent="0.4">
      <c r="A3" s="462" t="s">
        <v>20</v>
      </c>
      <c r="B3" s="462" t="s">
        <v>21</v>
      </c>
      <c r="C3" s="463"/>
      <c r="D3" s="464" t="s">
        <v>22</v>
      </c>
      <c r="E3" s="465">
        <v>2</v>
      </c>
      <c r="F3" s="465">
        <v>4</v>
      </c>
      <c r="G3" s="466">
        <v>104</v>
      </c>
      <c r="H3" s="465">
        <v>6</v>
      </c>
      <c r="I3" s="466">
        <v>106</v>
      </c>
      <c r="J3" s="496">
        <v>8</v>
      </c>
      <c r="K3" s="468">
        <v>10</v>
      </c>
      <c r="L3" s="469">
        <v>110</v>
      </c>
      <c r="M3" s="497" t="s">
        <v>20</v>
      </c>
      <c r="N3" s="497" t="s">
        <v>21</v>
      </c>
      <c r="O3" s="463"/>
      <c r="P3" s="464" t="s">
        <v>22</v>
      </c>
      <c r="Q3" s="465">
        <v>12</v>
      </c>
      <c r="R3" s="466">
        <v>112</v>
      </c>
      <c r="S3" s="470">
        <v>14</v>
      </c>
      <c r="T3" s="465">
        <v>16</v>
      </c>
      <c r="U3" s="465">
        <v>18</v>
      </c>
      <c r="V3" s="466">
        <v>118</v>
      </c>
      <c r="W3" s="465">
        <v>20</v>
      </c>
      <c r="X3" s="466">
        <v>120</v>
      </c>
      <c r="Y3" s="465">
        <v>22</v>
      </c>
      <c r="Z3" s="257"/>
    </row>
    <row r="4" spans="1:27" ht="37.5" customHeight="1" x14ac:dyDescent="0.2">
      <c r="A4" s="471">
        <f t="shared" ref="A4:A20" si="0">COUNTA(F4:L4)+COUNTA(Q4:S4)+COUNTA(U4:X4)</f>
        <v>2</v>
      </c>
      <c r="B4" s="471">
        <f t="shared" ref="B4:B20" si="1">COUNTA(E4:E4)+COUNTA(T4:T4)+COUNTA(Y4)</f>
        <v>2</v>
      </c>
      <c r="C4" s="498" t="s">
        <v>106</v>
      </c>
      <c r="D4" s="498" t="s">
        <v>105</v>
      </c>
      <c r="E4" s="479" t="s">
        <v>342</v>
      </c>
      <c r="F4" s="473"/>
      <c r="G4" s="474"/>
      <c r="H4" s="473"/>
      <c r="I4" s="474"/>
      <c r="J4" s="475"/>
      <c r="K4" s="476" t="s">
        <v>206</v>
      </c>
      <c r="L4" s="477"/>
      <c r="M4" s="471">
        <f t="shared" ref="M4:N19" si="2">A4</f>
        <v>2</v>
      </c>
      <c r="N4" s="471">
        <f t="shared" si="2"/>
        <v>2</v>
      </c>
      <c r="O4" s="498" t="str">
        <f t="shared" ref="O4:P20" si="3">IF(C4&lt;&gt;"",C4,"")</f>
        <v>Agee</v>
      </c>
      <c r="P4" s="498" t="str">
        <f t="shared" si="3"/>
        <v>Colton</v>
      </c>
      <c r="Q4" s="473"/>
      <c r="R4" s="474"/>
      <c r="S4" s="478"/>
      <c r="T4" s="479" t="s">
        <v>71</v>
      </c>
      <c r="U4" s="473"/>
      <c r="V4" s="474"/>
      <c r="W4" s="479" t="s">
        <v>206</v>
      </c>
      <c r="X4" s="474"/>
      <c r="Y4" s="473"/>
      <c r="Z4" s="242"/>
    </row>
    <row r="5" spans="1:27" ht="37.5" customHeight="1" x14ac:dyDescent="0.2">
      <c r="A5" s="471">
        <f t="shared" si="0"/>
        <v>0</v>
      </c>
      <c r="B5" s="471">
        <f t="shared" si="1"/>
        <v>0</v>
      </c>
      <c r="C5" s="536" t="s">
        <v>184</v>
      </c>
      <c r="D5" s="536" t="s">
        <v>183</v>
      </c>
      <c r="E5" s="513"/>
      <c r="F5" s="513"/>
      <c r="G5" s="514"/>
      <c r="H5" s="513"/>
      <c r="I5" s="514"/>
      <c r="J5" s="515"/>
      <c r="K5" s="537"/>
      <c r="L5" s="517"/>
      <c r="M5" s="518">
        <f t="shared" si="2"/>
        <v>0</v>
      </c>
      <c r="N5" s="518">
        <f t="shared" si="2"/>
        <v>0</v>
      </c>
      <c r="O5" s="536" t="str">
        <f>IF(C5&lt;&gt;"",C5,"")</f>
        <v>Beko</v>
      </c>
      <c r="P5" s="536" t="str">
        <f>IF(D5&lt;&gt;"",D5,"")</f>
        <v>Logan</v>
      </c>
      <c r="Q5" s="513"/>
      <c r="R5" s="514"/>
      <c r="S5" s="520"/>
      <c r="T5" s="513"/>
      <c r="U5" s="513"/>
      <c r="V5" s="514"/>
      <c r="W5" s="513"/>
      <c r="X5" s="514"/>
      <c r="Y5" s="513"/>
      <c r="Z5" s="242"/>
    </row>
    <row r="6" spans="1:27" ht="37.5" customHeight="1" x14ac:dyDescent="0.2">
      <c r="A6" s="471">
        <f t="shared" si="0"/>
        <v>2</v>
      </c>
      <c r="B6" s="471">
        <f t="shared" si="1"/>
        <v>1</v>
      </c>
      <c r="C6" s="61" t="s">
        <v>247</v>
      </c>
      <c r="D6" s="61" t="s">
        <v>248</v>
      </c>
      <c r="E6" s="473"/>
      <c r="F6" s="479" t="s">
        <v>200</v>
      </c>
      <c r="G6" s="474"/>
      <c r="H6" s="479"/>
      <c r="I6" s="474"/>
      <c r="J6" s="475"/>
      <c r="K6" s="484"/>
      <c r="L6" s="495"/>
      <c r="M6" s="471">
        <f t="shared" si="2"/>
        <v>2</v>
      </c>
      <c r="N6" s="471">
        <f t="shared" si="2"/>
        <v>1</v>
      </c>
      <c r="O6" s="535" t="str">
        <f t="shared" si="3"/>
        <v>Dial</v>
      </c>
      <c r="P6" s="535" t="str">
        <f t="shared" si="3"/>
        <v>Erland</v>
      </c>
      <c r="Q6" s="473"/>
      <c r="R6" s="474"/>
      <c r="S6" s="478"/>
      <c r="T6" s="479" t="s">
        <v>305</v>
      </c>
      <c r="U6" s="479" t="s">
        <v>346</v>
      </c>
      <c r="V6" s="474"/>
      <c r="W6" s="473"/>
      <c r="X6" s="474"/>
      <c r="Y6" s="479"/>
      <c r="Z6" s="242"/>
    </row>
    <row r="7" spans="1:27" ht="37.5" customHeight="1" x14ac:dyDescent="0.2">
      <c r="A7" s="471">
        <f t="shared" si="0"/>
        <v>2</v>
      </c>
      <c r="B7" s="471">
        <f>COUNTA(E7:E7)+COUNTA(T7:T7)+COUNTA(Y7)</f>
        <v>2</v>
      </c>
      <c r="C7" s="538" t="s">
        <v>249</v>
      </c>
      <c r="D7" s="538" t="s">
        <v>250</v>
      </c>
      <c r="E7" s="521" t="s">
        <v>300</v>
      </c>
      <c r="F7" s="513"/>
      <c r="G7" s="514"/>
      <c r="H7" s="513"/>
      <c r="I7" s="514"/>
      <c r="J7" s="532" t="s">
        <v>346</v>
      </c>
      <c r="K7" s="537"/>
      <c r="L7" s="517"/>
      <c r="M7" s="518">
        <f t="shared" si="2"/>
        <v>2</v>
      </c>
      <c r="N7" s="518">
        <f t="shared" si="2"/>
        <v>2</v>
      </c>
      <c r="O7" s="538" t="str">
        <f t="shared" si="3"/>
        <v>Elkins</v>
      </c>
      <c r="P7" s="538" t="str">
        <f t="shared" si="3"/>
        <v>Jackson</v>
      </c>
      <c r="Q7" s="521" t="s">
        <v>200</v>
      </c>
      <c r="R7" s="514"/>
      <c r="S7" s="520"/>
      <c r="T7" s="521" t="s">
        <v>76</v>
      </c>
      <c r="U7" s="513"/>
      <c r="V7" s="514"/>
      <c r="W7" s="513"/>
      <c r="X7" s="514"/>
      <c r="Y7" s="521"/>
      <c r="Z7" s="242"/>
    </row>
    <row r="8" spans="1:27" ht="37.5" customHeight="1" x14ac:dyDescent="0.2">
      <c r="A8" s="471">
        <f t="shared" si="0"/>
        <v>2</v>
      </c>
      <c r="B8" s="471">
        <f>COUNTA(E8:E8)+COUNTA(T8:T8)+COUNTA(Y8)</f>
        <v>2</v>
      </c>
      <c r="C8" s="498" t="s">
        <v>251</v>
      </c>
      <c r="D8" s="498" t="s">
        <v>252</v>
      </c>
      <c r="E8" s="479" t="s">
        <v>304</v>
      </c>
      <c r="F8" s="473"/>
      <c r="G8" s="474"/>
      <c r="H8" s="479" t="s">
        <v>205</v>
      </c>
      <c r="I8" s="474"/>
      <c r="J8" s="475"/>
      <c r="K8" s="484"/>
      <c r="L8" s="495"/>
      <c r="M8" s="471">
        <f t="shared" si="2"/>
        <v>2</v>
      </c>
      <c r="N8" s="471">
        <f t="shared" si="2"/>
        <v>2</v>
      </c>
      <c r="O8" s="498" t="str">
        <f t="shared" si="3"/>
        <v>Geertz</v>
      </c>
      <c r="P8" s="498" t="str">
        <f t="shared" si="3"/>
        <v>Nicholas</v>
      </c>
      <c r="Q8" s="473"/>
      <c r="R8" s="474"/>
      <c r="S8" s="478"/>
      <c r="T8" s="479" t="s">
        <v>72</v>
      </c>
      <c r="U8" s="473"/>
      <c r="V8" s="474"/>
      <c r="W8" s="479" t="s">
        <v>346</v>
      </c>
      <c r="X8" s="474"/>
      <c r="Y8" s="473"/>
      <c r="Z8" s="242"/>
    </row>
    <row r="9" spans="1:27" ht="37.5" customHeight="1" x14ac:dyDescent="0.2">
      <c r="A9" s="471">
        <f t="shared" si="0"/>
        <v>2</v>
      </c>
      <c r="B9" s="471">
        <f t="shared" si="1"/>
        <v>2</v>
      </c>
      <c r="C9" s="539" t="s">
        <v>187</v>
      </c>
      <c r="D9" s="539" t="s">
        <v>199</v>
      </c>
      <c r="E9" s="513"/>
      <c r="F9" s="521" t="s">
        <v>206</v>
      </c>
      <c r="G9" s="514"/>
      <c r="H9" s="513"/>
      <c r="I9" s="514"/>
      <c r="J9" s="515"/>
      <c r="K9" s="537"/>
      <c r="L9" s="517"/>
      <c r="M9" s="518">
        <f t="shared" si="2"/>
        <v>2</v>
      </c>
      <c r="N9" s="518">
        <f t="shared" si="2"/>
        <v>2</v>
      </c>
      <c r="O9" s="538" t="str">
        <f t="shared" si="3"/>
        <v>Goldstein</v>
      </c>
      <c r="P9" s="538" t="str">
        <f t="shared" si="3"/>
        <v>Alex</v>
      </c>
      <c r="Q9" s="513"/>
      <c r="R9" s="514"/>
      <c r="S9" s="525" t="s">
        <v>200</v>
      </c>
      <c r="T9" s="521" t="s">
        <v>82</v>
      </c>
      <c r="U9" s="513"/>
      <c r="V9" s="514"/>
      <c r="W9" s="513"/>
      <c r="X9" s="514"/>
      <c r="Y9" s="521" t="s">
        <v>76</v>
      </c>
      <c r="Z9" s="242"/>
    </row>
    <row r="10" spans="1:27" ht="37.5" customHeight="1" x14ac:dyDescent="0.2">
      <c r="A10" s="471">
        <f t="shared" si="0"/>
        <v>2</v>
      </c>
      <c r="B10" s="471">
        <f>COUNTA(E10:E10)+COUNTA(T10:T10)+COUNTA(Y10)</f>
        <v>2</v>
      </c>
      <c r="C10" s="498" t="s">
        <v>165</v>
      </c>
      <c r="D10" s="498" t="s">
        <v>188</v>
      </c>
      <c r="E10" s="493" t="s">
        <v>302</v>
      </c>
      <c r="F10" s="473"/>
      <c r="G10" s="474"/>
      <c r="H10" s="479"/>
      <c r="I10" s="474"/>
      <c r="J10" s="475"/>
      <c r="K10" s="476" t="s">
        <v>206</v>
      </c>
      <c r="L10" s="495"/>
      <c r="M10" s="471">
        <f t="shared" si="2"/>
        <v>2</v>
      </c>
      <c r="N10" s="471">
        <f t="shared" si="2"/>
        <v>2</v>
      </c>
      <c r="O10" s="498" t="str">
        <f t="shared" si="3"/>
        <v>Herbert</v>
      </c>
      <c r="P10" s="498" t="str">
        <f t="shared" si="3"/>
        <v>Ryan</v>
      </c>
      <c r="Q10" s="479"/>
      <c r="R10" s="474"/>
      <c r="S10" s="478"/>
      <c r="T10" s="473"/>
      <c r="U10" s="479" t="s">
        <v>200</v>
      </c>
      <c r="V10" s="474"/>
      <c r="W10" s="479"/>
      <c r="X10" s="474"/>
      <c r="Y10" s="479" t="s">
        <v>71</v>
      </c>
      <c r="Z10" s="242"/>
    </row>
    <row r="11" spans="1:27" ht="37.5" customHeight="1" x14ac:dyDescent="0.2">
      <c r="A11" s="471">
        <f t="shared" si="0"/>
        <v>0</v>
      </c>
      <c r="B11" s="471">
        <f t="shared" si="1"/>
        <v>0</v>
      </c>
      <c r="C11" s="540" t="s">
        <v>253</v>
      </c>
      <c r="D11" s="540" t="s">
        <v>125</v>
      </c>
      <c r="E11" s="513"/>
      <c r="F11" s="513"/>
      <c r="G11" s="514"/>
      <c r="H11" s="513"/>
      <c r="I11" s="514"/>
      <c r="J11" s="515"/>
      <c r="K11" s="537"/>
      <c r="L11" s="517"/>
      <c r="M11" s="518">
        <f t="shared" si="2"/>
        <v>0</v>
      </c>
      <c r="N11" s="518">
        <f t="shared" si="2"/>
        <v>0</v>
      </c>
      <c r="O11" s="540" t="str">
        <f t="shared" si="3"/>
        <v>Johnston</v>
      </c>
      <c r="P11" s="540" t="str">
        <f t="shared" si="3"/>
        <v>Michael</v>
      </c>
      <c r="Q11" s="513"/>
      <c r="R11" s="514"/>
      <c r="S11" s="520"/>
      <c r="T11" s="513"/>
      <c r="U11" s="513"/>
      <c r="V11" s="514"/>
      <c r="W11" s="513"/>
      <c r="X11" s="514"/>
      <c r="Y11" s="513"/>
      <c r="Z11" s="242"/>
    </row>
    <row r="12" spans="1:27" ht="37.5" customHeight="1" x14ac:dyDescent="0.2">
      <c r="A12" s="471">
        <f t="shared" si="0"/>
        <v>2</v>
      </c>
      <c r="B12" s="471">
        <f t="shared" si="1"/>
        <v>2</v>
      </c>
      <c r="C12" s="498" t="s">
        <v>108</v>
      </c>
      <c r="D12" s="498" t="s">
        <v>107</v>
      </c>
      <c r="E12" s="479" t="s">
        <v>344</v>
      </c>
      <c r="F12" s="473"/>
      <c r="G12" s="474"/>
      <c r="H12" s="473"/>
      <c r="I12" s="474"/>
      <c r="J12" s="490" t="s">
        <v>200</v>
      </c>
      <c r="K12" s="484"/>
      <c r="L12" s="495"/>
      <c r="M12" s="471">
        <f t="shared" si="2"/>
        <v>2</v>
      </c>
      <c r="N12" s="471">
        <f t="shared" si="2"/>
        <v>2</v>
      </c>
      <c r="O12" s="498" t="str">
        <f t="shared" si="3"/>
        <v>Kaelon</v>
      </c>
      <c r="P12" s="498" t="str">
        <f t="shared" si="3"/>
        <v>Hayden</v>
      </c>
      <c r="Q12" s="473"/>
      <c r="R12" s="474"/>
      <c r="S12" s="499" t="s">
        <v>206</v>
      </c>
      <c r="T12" s="473"/>
      <c r="U12" s="473"/>
      <c r="V12" s="474"/>
      <c r="W12" s="473"/>
      <c r="X12" s="474"/>
      <c r="Y12" s="479" t="s">
        <v>81</v>
      </c>
      <c r="Z12" s="242"/>
    </row>
    <row r="13" spans="1:27" ht="37.5" customHeight="1" x14ac:dyDescent="0.2">
      <c r="A13" s="471">
        <f t="shared" si="0"/>
        <v>2</v>
      </c>
      <c r="B13" s="471">
        <f>COUNTA(E13:E13)+COUNTA(T13:T13)+COUNTA(Y13)</f>
        <v>2</v>
      </c>
      <c r="C13" s="538" t="s">
        <v>190</v>
      </c>
      <c r="D13" s="538" t="s">
        <v>189</v>
      </c>
      <c r="E13" s="521" t="s">
        <v>303</v>
      </c>
      <c r="F13" s="513"/>
      <c r="G13" s="514"/>
      <c r="H13" s="521" t="s">
        <v>206</v>
      </c>
      <c r="I13" s="514"/>
      <c r="J13" s="515"/>
      <c r="K13" s="516"/>
      <c r="L13" s="517"/>
      <c r="M13" s="518">
        <f t="shared" si="2"/>
        <v>2</v>
      </c>
      <c r="N13" s="518">
        <f t="shared" si="2"/>
        <v>2</v>
      </c>
      <c r="O13" s="538" t="str">
        <f t="shared" si="3"/>
        <v>Marsh</v>
      </c>
      <c r="P13" s="538" t="str">
        <f t="shared" si="3"/>
        <v>Eddie</v>
      </c>
      <c r="Q13" s="521" t="s">
        <v>346</v>
      </c>
      <c r="R13" s="514"/>
      <c r="S13" s="520"/>
      <c r="T13" s="513"/>
      <c r="U13" s="513"/>
      <c r="V13" s="514"/>
      <c r="W13" s="513"/>
      <c r="X13" s="514"/>
      <c r="Y13" s="521" t="s">
        <v>316</v>
      </c>
      <c r="Z13" s="257"/>
    </row>
    <row r="14" spans="1:27" ht="37.5" customHeight="1" x14ac:dyDescent="0.2">
      <c r="A14" s="471">
        <f t="shared" si="0"/>
        <v>2</v>
      </c>
      <c r="B14" s="471">
        <f t="shared" si="1"/>
        <v>2</v>
      </c>
      <c r="C14" s="498" t="s">
        <v>112</v>
      </c>
      <c r="D14" s="498" t="s">
        <v>111</v>
      </c>
      <c r="E14" s="479" t="s">
        <v>343</v>
      </c>
      <c r="F14" s="473"/>
      <c r="G14" s="474"/>
      <c r="H14" s="473"/>
      <c r="I14" s="474"/>
      <c r="J14" s="490" t="s">
        <v>206</v>
      </c>
      <c r="K14" s="476"/>
      <c r="L14" s="495"/>
      <c r="M14" s="471">
        <f t="shared" si="2"/>
        <v>2</v>
      </c>
      <c r="N14" s="471">
        <f t="shared" si="2"/>
        <v>2</v>
      </c>
      <c r="O14" s="498" t="str">
        <f t="shared" si="3"/>
        <v>Nordby</v>
      </c>
      <c r="P14" s="498" t="str">
        <f t="shared" si="3"/>
        <v>Trygve</v>
      </c>
      <c r="Q14" s="473"/>
      <c r="R14" s="474"/>
      <c r="S14" s="478"/>
      <c r="T14" s="506" t="s">
        <v>81</v>
      </c>
      <c r="U14" s="473"/>
      <c r="V14" s="474"/>
      <c r="W14" s="479" t="s">
        <v>200</v>
      </c>
      <c r="X14" s="474"/>
      <c r="Y14" s="473"/>
      <c r="Z14" s="257"/>
      <c r="AA14" s="174"/>
    </row>
    <row r="15" spans="1:27" ht="37.5" customHeight="1" x14ac:dyDescent="0.2">
      <c r="A15" s="471">
        <f t="shared" si="0"/>
        <v>0</v>
      </c>
      <c r="B15" s="471">
        <f t="shared" si="1"/>
        <v>0</v>
      </c>
      <c r="C15" s="541" t="s">
        <v>194</v>
      </c>
      <c r="D15" s="541" t="s">
        <v>193</v>
      </c>
      <c r="E15" s="512"/>
      <c r="F15" s="521"/>
      <c r="G15" s="530"/>
      <c r="H15" s="521"/>
      <c r="I15" s="530"/>
      <c r="J15" s="527"/>
      <c r="K15" s="516"/>
      <c r="L15" s="542"/>
      <c r="M15" s="518">
        <f t="shared" si="2"/>
        <v>0</v>
      </c>
      <c r="N15" s="518">
        <f t="shared" si="2"/>
        <v>0</v>
      </c>
      <c r="O15" s="541" t="str">
        <f t="shared" si="3"/>
        <v>Pauken</v>
      </c>
      <c r="P15" s="541" t="str">
        <f t="shared" si="3"/>
        <v>Simon</v>
      </c>
      <c r="Q15" s="521"/>
      <c r="R15" s="530"/>
      <c r="S15" s="525"/>
      <c r="T15" s="521"/>
      <c r="U15" s="521"/>
      <c r="V15" s="530"/>
      <c r="W15" s="521"/>
      <c r="X15" s="530"/>
      <c r="Y15" s="521"/>
      <c r="Z15" s="257"/>
    </row>
    <row r="16" spans="1:27" ht="37.5" customHeight="1" x14ac:dyDescent="0.2">
      <c r="A16" s="471">
        <f t="shared" si="0"/>
        <v>2</v>
      </c>
      <c r="B16" s="471">
        <f t="shared" si="1"/>
        <v>2</v>
      </c>
      <c r="C16" s="498" t="s">
        <v>43</v>
      </c>
      <c r="D16" s="498" t="s">
        <v>254</v>
      </c>
      <c r="E16" s="493" t="s">
        <v>296</v>
      </c>
      <c r="F16" s="473"/>
      <c r="G16" s="474"/>
      <c r="H16" s="479"/>
      <c r="I16" s="474"/>
      <c r="J16" s="475"/>
      <c r="K16" s="484"/>
      <c r="L16" s="495"/>
      <c r="M16" s="471">
        <f t="shared" si="2"/>
        <v>2</v>
      </c>
      <c r="N16" s="471">
        <f t="shared" si="2"/>
        <v>2</v>
      </c>
      <c r="O16" s="498" t="str">
        <f t="shared" si="3"/>
        <v>Rainville</v>
      </c>
      <c r="P16" s="498" t="str">
        <f t="shared" si="3"/>
        <v>Christian</v>
      </c>
      <c r="Q16" s="479" t="s">
        <v>206</v>
      </c>
      <c r="R16" s="474"/>
      <c r="S16" s="499"/>
      <c r="T16" s="479" t="s">
        <v>316</v>
      </c>
      <c r="U16" s="479" t="s">
        <v>206</v>
      </c>
      <c r="V16" s="474"/>
      <c r="W16" s="473"/>
      <c r="X16" s="474"/>
      <c r="Y16" s="473"/>
      <c r="Z16" s="257"/>
    </row>
    <row r="17" spans="1:26" ht="37.5" customHeight="1" x14ac:dyDescent="0.2">
      <c r="A17" s="471">
        <f t="shared" si="0"/>
        <v>0</v>
      </c>
      <c r="B17" s="471">
        <f t="shared" si="1"/>
        <v>0</v>
      </c>
      <c r="C17" s="540" t="s">
        <v>255</v>
      </c>
      <c r="D17" s="540" t="s">
        <v>195</v>
      </c>
      <c r="E17" s="513"/>
      <c r="F17" s="513"/>
      <c r="G17" s="514"/>
      <c r="H17" s="513"/>
      <c r="I17" s="514"/>
      <c r="J17" s="515"/>
      <c r="K17" s="537"/>
      <c r="L17" s="517"/>
      <c r="M17" s="518">
        <f t="shared" si="2"/>
        <v>0</v>
      </c>
      <c r="N17" s="518">
        <f t="shared" si="2"/>
        <v>0</v>
      </c>
      <c r="O17" s="540" t="str">
        <f t="shared" si="3"/>
        <v>Rohlfing</v>
      </c>
      <c r="P17" s="540" t="str">
        <f t="shared" si="3"/>
        <v>Joseph</v>
      </c>
      <c r="Q17" s="513"/>
      <c r="R17" s="514"/>
      <c r="S17" s="520"/>
      <c r="T17" s="513"/>
      <c r="U17" s="513"/>
      <c r="V17" s="514"/>
      <c r="W17" s="513"/>
      <c r="X17" s="514"/>
      <c r="Y17" s="513"/>
      <c r="Z17" s="257"/>
    </row>
    <row r="18" spans="1:26" ht="37.5" customHeight="1" x14ac:dyDescent="0.2">
      <c r="A18" s="471">
        <f t="shared" si="0"/>
        <v>2</v>
      </c>
      <c r="B18" s="471">
        <f t="shared" si="1"/>
        <v>1</v>
      </c>
      <c r="C18" s="543" t="s">
        <v>256</v>
      </c>
      <c r="D18" s="543" t="s">
        <v>257</v>
      </c>
      <c r="E18" s="473"/>
      <c r="F18" s="479"/>
      <c r="G18" s="474"/>
      <c r="H18" s="479" t="s">
        <v>200</v>
      </c>
      <c r="I18" s="474"/>
      <c r="J18" s="475"/>
      <c r="K18" s="484"/>
      <c r="L18" s="495"/>
      <c r="M18" s="471">
        <f t="shared" si="2"/>
        <v>2</v>
      </c>
      <c r="N18" s="471">
        <f t="shared" si="2"/>
        <v>1</v>
      </c>
      <c r="O18" s="543" t="str">
        <f t="shared" si="3"/>
        <v>Samuels</v>
      </c>
      <c r="P18" s="543" t="str">
        <f t="shared" si="3"/>
        <v>Colsen</v>
      </c>
      <c r="Q18" s="473"/>
      <c r="R18" s="474"/>
      <c r="S18" s="491" t="s">
        <v>346</v>
      </c>
      <c r="T18" s="479" t="s">
        <v>77</v>
      </c>
      <c r="U18" s="473"/>
      <c r="V18" s="474"/>
      <c r="W18" s="473"/>
      <c r="X18" s="474"/>
      <c r="Y18" s="479"/>
      <c r="Z18" s="257"/>
    </row>
    <row r="19" spans="1:26" ht="37.5" customHeight="1" x14ac:dyDescent="0.2">
      <c r="A19" s="471">
        <f t="shared" si="0"/>
        <v>0</v>
      </c>
      <c r="B19" s="471">
        <f t="shared" si="1"/>
        <v>0</v>
      </c>
      <c r="C19" s="545" t="s">
        <v>126</v>
      </c>
      <c r="D19" s="545" t="s">
        <v>125</v>
      </c>
      <c r="E19" s="513"/>
      <c r="F19" s="513"/>
      <c r="G19" s="514"/>
      <c r="H19" s="513"/>
      <c r="I19" s="514"/>
      <c r="J19" s="532"/>
      <c r="K19" s="537"/>
      <c r="L19" s="517"/>
      <c r="M19" s="518">
        <f t="shared" si="2"/>
        <v>0</v>
      </c>
      <c r="N19" s="518">
        <f t="shared" si="2"/>
        <v>0</v>
      </c>
      <c r="O19" s="545" t="str">
        <f t="shared" si="3"/>
        <v>Schneider</v>
      </c>
      <c r="P19" s="545" t="str">
        <f t="shared" si="3"/>
        <v>Michael</v>
      </c>
      <c r="Q19" s="521"/>
      <c r="R19" s="514"/>
      <c r="S19" s="515"/>
      <c r="T19" s="546"/>
      <c r="U19" s="513"/>
      <c r="V19" s="514"/>
      <c r="W19" s="513"/>
      <c r="X19" s="514"/>
      <c r="Y19" s="513"/>
      <c r="Z19" s="257"/>
    </row>
    <row r="20" spans="1:26" ht="37.5" customHeight="1" x14ac:dyDescent="0.2">
      <c r="A20" s="471">
        <f t="shared" si="0"/>
        <v>0</v>
      </c>
      <c r="B20" s="471">
        <f t="shared" si="1"/>
        <v>0</v>
      </c>
      <c r="C20" s="504" t="s">
        <v>258</v>
      </c>
      <c r="D20" s="504" t="s">
        <v>259</v>
      </c>
      <c r="E20" s="473"/>
      <c r="F20" s="473"/>
      <c r="G20" s="474"/>
      <c r="H20" s="473"/>
      <c r="I20" s="474"/>
      <c r="J20" s="475"/>
      <c r="K20" s="484"/>
      <c r="L20" s="495"/>
      <c r="M20" s="471">
        <f t="shared" ref="M20:N20" si="4">A20</f>
        <v>0</v>
      </c>
      <c r="N20" s="471">
        <f t="shared" si="4"/>
        <v>0</v>
      </c>
      <c r="O20" s="544" t="str">
        <f t="shared" si="3"/>
        <v>Thran</v>
      </c>
      <c r="P20" s="544" t="str">
        <f t="shared" si="3"/>
        <v>Nolan</v>
      </c>
      <c r="Q20" s="473"/>
      <c r="R20" s="474"/>
      <c r="S20" s="483"/>
      <c r="T20" s="473"/>
      <c r="U20" s="473"/>
      <c r="V20" s="474"/>
      <c r="W20" s="473"/>
      <c r="X20" s="474"/>
      <c r="Y20" s="473"/>
      <c r="Z20" s="257"/>
    </row>
    <row r="21" spans="1:26" ht="17.25" customHeight="1" thickBot="1" x14ac:dyDescent="0.25">
      <c r="A21" s="50"/>
      <c r="B21" s="50"/>
      <c r="C21" s="61"/>
      <c r="D21" s="61"/>
      <c r="E21" s="323">
        <f>COUNTA(E4:E20)/4</f>
        <v>2</v>
      </c>
      <c r="F21" s="235">
        <f>COUNTA(F4:F20)</f>
        <v>2</v>
      </c>
      <c r="G21" s="15">
        <f>COUNTA(G4:G20)/4</f>
        <v>0</v>
      </c>
      <c r="H21" s="235">
        <f>COUNTA(H4:H20)</f>
        <v>3</v>
      </c>
      <c r="I21" s="15">
        <f>COUNTA(I4:I20)/4</f>
        <v>0</v>
      </c>
      <c r="J21" s="235">
        <f>COUNTA(J4:J20)</f>
        <v>3</v>
      </c>
      <c r="K21" s="235">
        <f>COUNTA(K4:K20)</f>
        <v>2</v>
      </c>
      <c r="L21" s="15">
        <f>COUNTA(L4:L20)/4</f>
        <v>0</v>
      </c>
      <c r="M21" s="50"/>
      <c r="N21" s="50"/>
      <c r="O21" s="136"/>
      <c r="P21" s="136"/>
      <c r="Q21" s="235">
        <f>COUNTA(Q4:Q20)</f>
        <v>3</v>
      </c>
      <c r="R21" s="16">
        <f>IF(R4&lt;&gt;"",1,0)+IF(R5&lt;&gt;"",1,0)+IF(R6&lt;&gt;"",1,0)+IF(R7&lt;&gt;"",1,0)+IF(R8&lt;&gt;"",1,0)+IF(R9&lt;&gt;"",1,0)+IF(R10&lt;&gt;"",1,0)+IF(R11&lt;&gt;"",1,0)+IF(R12&lt;&gt;"",1,0)+IF(R13&lt;&gt;"",1,0)+IF(R14&lt;&gt;"",1,0)+IF(R15&lt;&gt;"",1,0)+IF(R16&lt;&gt;"",1,0)+IF(R17&lt;&gt;"",1,0)+IF(R18&lt;&gt;"",1,0)+IF(R20&lt;&gt;"",1,0)</f>
        <v>0</v>
      </c>
      <c r="S21" s="235">
        <f>COUNTA(S4:S20)</f>
        <v>3</v>
      </c>
      <c r="T21" s="323">
        <f>COUNTA(T4:T20)/4</f>
        <v>2</v>
      </c>
      <c r="U21" s="235">
        <f>COUNTA(U4:U20)</f>
        <v>3</v>
      </c>
      <c r="V21" s="15">
        <f>COUNTA(V4:V20)/4</f>
        <v>0</v>
      </c>
      <c r="W21" s="235">
        <f>COUNTA(W4:W20)</f>
        <v>3</v>
      </c>
      <c r="X21" s="15">
        <f>COUNTA(X4:X20)/4</f>
        <v>0</v>
      </c>
      <c r="Y21" s="323">
        <f>COUNTA(Y4:Y20)/4</f>
        <v>1</v>
      </c>
    </row>
    <row r="22" spans="1:26" ht="17.25" customHeight="1" thickBot="1" x14ac:dyDescent="0.25">
      <c r="A22" s="50"/>
      <c r="B22" s="50"/>
      <c r="C22" s="428" t="s">
        <v>62</v>
      </c>
      <c r="D22" s="217"/>
      <c r="E22" s="217"/>
      <c r="F22" s="218"/>
      <c r="G22" s="51"/>
      <c r="H22" s="52"/>
      <c r="I22" s="51"/>
      <c r="J22" s="106"/>
      <c r="K22" s="107"/>
      <c r="L22" s="60"/>
      <c r="M22" s="50"/>
      <c r="N22" s="50"/>
      <c r="O22" s="426" t="s">
        <v>64</v>
      </c>
      <c r="P22" s="18"/>
      <c r="Q22" s="137"/>
      <c r="R22" s="137"/>
      <c r="S22" s="137"/>
      <c r="T22" s="138"/>
      <c r="U22" s="51"/>
      <c r="V22" s="426" t="s">
        <v>65</v>
      </c>
      <c r="W22" s="18"/>
      <c r="X22" s="175"/>
      <c r="Y22" s="176"/>
    </row>
    <row r="23" spans="1:26" ht="18" customHeight="1" x14ac:dyDescent="0.2">
      <c r="A23" s="50"/>
      <c r="B23" s="50"/>
      <c r="C23" s="219" t="s">
        <v>66</v>
      </c>
      <c r="D23" s="140"/>
      <c r="E23" s="140" t="s">
        <v>67</v>
      </c>
      <c r="F23" s="338"/>
      <c r="H23" s="32"/>
      <c r="I23" s="108"/>
      <c r="J23" s="224" t="s">
        <v>63</v>
      </c>
      <c r="K23" s="110"/>
      <c r="L23" s="57"/>
      <c r="M23" s="50"/>
      <c r="N23" s="50"/>
      <c r="O23" s="139" t="s">
        <v>66</v>
      </c>
      <c r="P23" s="140"/>
      <c r="Q23" s="140" t="s">
        <v>67</v>
      </c>
      <c r="R23" s="140"/>
      <c r="S23" s="140" t="s">
        <v>68</v>
      </c>
      <c r="T23" s="141"/>
      <c r="U23" s="108"/>
      <c r="V23" s="139" t="s">
        <v>66</v>
      </c>
      <c r="W23" s="178"/>
      <c r="X23" s="140" t="s">
        <v>67</v>
      </c>
      <c r="Y23" s="147"/>
    </row>
    <row r="24" spans="1:26" ht="18" customHeight="1" x14ac:dyDescent="0.2">
      <c r="A24" s="50"/>
      <c r="B24" s="50"/>
      <c r="C24" s="220" t="s">
        <v>71</v>
      </c>
      <c r="D24" s="143"/>
      <c r="E24" s="143" t="s">
        <v>72</v>
      </c>
      <c r="F24" s="339"/>
      <c r="H24" s="55"/>
      <c r="I24" s="51"/>
      <c r="J24" s="225" t="s">
        <v>213</v>
      </c>
      <c r="K24" s="107"/>
      <c r="L24" s="60"/>
      <c r="M24" s="50"/>
      <c r="N24" s="50"/>
      <c r="O24" s="142" t="s">
        <v>71</v>
      </c>
      <c r="P24" s="143"/>
      <c r="Q24" s="143" t="s">
        <v>72</v>
      </c>
      <c r="R24" s="143"/>
      <c r="S24" s="143" t="s">
        <v>73</v>
      </c>
      <c r="T24" s="144"/>
      <c r="U24" s="145"/>
      <c r="V24" s="142" t="s">
        <v>71</v>
      </c>
      <c r="W24" s="181"/>
      <c r="X24" s="143" t="s">
        <v>72</v>
      </c>
      <c r="Y24" s="183"/>
    </row>
    <row r="25" spans="1:26" ht="18" customHeight="1" thickBot="1" x14ac:dyDescent="0.25">
      <c r="A25" s="50"/>
      <c r="B25" s="50"/>
      <c r="C25" s="219" t="s">
        <v>76</v>
      </c>
      <c r="D25" s="140"/>
      <c r="E25" s="140" t="s">
        <v>77</v>
      </c>
      <c r="F25" s="338"/>
      <c r="H25" s="57"/>
      <c r="I25" s="108"/>
      <c r="J25" s="226" t="s">
        <v>114</v>
      </c>
      <c r="K25" s="110"/>
      <c r="L25" s="57"/>
      <c r="M25" s="50"/>
      <c r="N25" s="50"/>
      <c r="O25" s="139" t="s">
        <v>76</v>
      </c>
      <c r="P25" s="140"/>
      <c r="Q25" s="140" t="s">
        <v>77</v>
      </c>
      <c r="R25" s="140"/>
      <c r="S25" s="140" t="s">
        <v>78</v>
      </c>
      <c r="T25" s="147"/>
      <c r="U25" s="148"/>
      <c r="V25" s="139" t="s">
        <v>76</v>
      </c>
      <c r="W25" s="184"/>
      <c r="X25" s="140" t="s">
        <v>77</v>
      </c>
      <c r="Y25" s="147"/>
    </row>
    <row r="26" spans="1:26" ht="18" customHeight="1" thickBot="1" x14ac:dyDescent="0.25">
      <c r="C26" s="221" t="s">
        <v>81</v>
      </c>
      <c r="D26" s="222"/>
      <c r="E26" s="222" t="s">
        <v>82</v>
      </c>
      <c r="F26" s="340"/>
      <c r="G26" s="34"/>
      <c r="H26" s="34"/>
      <c r="I26" s="91"/>
      <c r="J26" s="91"/>
      <c r="K26" s="114"/>
      <c r="L26" s="91"/>
      <c r="M26" s="37"/>
      <c r="N26" s="37"/>
      <c r="O26" s="160" t="s">
        <v>81</v>
      </c>
      <c r="P26" s="161"/>
      <c r="Q26" s="161" t="s">
        <v>82</v>
      </c>
      <c r="R26" s="161"/>
      <c r="S26" s="161" t="s">
        <v>83</v>
      </c>
      <c r="T26" s="66"/>
      <c r="U26" s="34"/>
      <c r="V26" s="160" t="s">
        <v>81</v>
      </c>
      <c r="W26" s="188"/>
      <c r="X26" s="161" t="s">
        <v>82</v>
      </c>
      <c r="Y26" s="66"/>
    </row>
    <row r="27" spans="1:26" ht="16.5" customHeight="1" thickBot="1" x14ac:dyDescent="0.25">
      <c r="A27" s="32"/>
      <c r="C27" s="37"/>
      <c r="D27" s="37"/>
      <c r="E27" s="37"/>
      <c r="F27" s="34"/>
      <c r="G27" s="34"/>
      <c r="H27" s="34"/>
      <c r="I27" s="34"/>
      <c r="J27" s="34"/>
      <c r="K27" s="34"/>
      <c r="L27" s="34"/>
      <c r="M27" s="37"/>
      <c r="N27" s="37"/>
      <c r="P27" s="34"/>
      <c r="Q27" s="34"/>
      <c r="R27" s="34"/>
      <c r="S27" s="34"/>
      <c r="T27" s="34"/>
      <c r="U27" s="34"/>
      <c r="V27" s="34"/>
      <c r="W27" s="34"/>
      <c r="X27" s="189"/>
    </row>
    <row r="28" spans="1:26" ht="17.25" customHeight="1" x14ac:dyDescent="0.25">
      <c r="A28" s="67"/>
      <c r="D28" s="37"/>
      <c r="E28" s="37"/>
      <c r="F28" s="577"/>
      <c r="G28" s="577"/>
      <c r="H28" s="115"/>
      <c r="I28" s="34"/>
      <c r="J28" s="578"/>
      <c r="K28" s="578"/>
      <c r="L28" s="578"/>
      <c r="O28" s="427" t="s">
        <v>91</v>
      </c>
      <c r="P28" s="163">
        <v>50</v>
      </c>
      <c r="Q28" s="163">
        <v>100</v>
      </c>
      <c r="R28" s="163">
        <v>150</v>
      </c>
      <c r="S28" s="163">
        <v>200</v>
      </c>
      <c r="T28" s="163">
        <v>250</v>
      </c>
      <c r="U28" s="163">
        <v>300</v>
      </c>
      <c r="V28" s="163">
        <v>350</v>
      </c>
      <c r="W28" s="163">
        <v>400</v>
      </c>
      <c r="X28" s="163">
        <v>450</v>
      </c>
      <c r="Y28" s="190">
        <v>500</v>
      </c>
    </row>
    <row r="29" spans="1:26" ht="18.75" customHeight="1" x14ac:dyDescent="0.2">
      <c r="A29" s="67"/>
      <c r="D29" s="37"/>
      <c r="E29" s="37"/>
      <c r="F29" s="36"/>
      <c r="G29" s="68"/>
      <c r="H29" s="34"/>
      <c r="I29" s="34"/>
      <c r="J29" s="34"/>
      <c r="K29" s="34"/>
      <c r="L29" s="91"/>
      <c r="O29" s="341" t="s">
        <v>116</v>
      </c>
      <c r="P29" s="131"/>
      <c r="Q29" s="132"/>
      <c r="R29" s="133"/>
      <c r="S29" s="133"/>
      <c r="T29" s="133"/>
      <c r="U29" s="133"/>
      <c r="V29" s="133"/>
      <c r="W29" s="133"/>
      <c r="X29" s="133"/>
      <c r="Y29" s="191"/>
    </row>
    <row r="30" spans="1:26" ht="18.75" customHeight="1" x14ac:dyDescent="0.2">
      <c r="D30" s="37"/>
      <c r="E30" s="37"/>
      <c r="F30" s="192"/>
      <c r="G30" s="193"/>
      <c r="H30" s="89"/>
      <c r="I30" s="34"/>
      <c r="J30" s="91"/>
      <c r="K30" s="91"/>
      <c r="L30" s="91"/>
      <c r="O30" s="342" t="s">
        <v>117</v>
      </c>
      <c r="P30" s="327"/>
      <c r="Q30" s="328"/>
      <c r="R30" s="329"/>
      <c r="S30" s="329"/>
      <c r="T30" s="329"/>
      <c r="U30" s="329"/>
      <c r="V30" s="329"/>
      <c r="W30" s="329"/>
      <c r="X30" s="329"/>
      <c r="Y30" s="337"/>
    </row>
    <row r="31" spans="1:26" ht="18.75" customHeight="1" thickBot="1" x14ac:dyDescent="0.25">
      <c r="D31" s="37"/>
      <c r="E31" s="37"/>
      <c r="F31" s="194"/>
      <c r="G31" s="195"/>
      <c r="H31" s="34"/>
      <c r="I31" s="91"/>
      <c r="J31" s="91"/>
      <c r="K31" s="91"/>
      <c r="L31" s="91"/>
      <c r="O31" s="343" t="s">
        <v>269</v>
      </c>
      <c r="P31" s="209"/>
      <c r="Q31" s="209"/>
      <c r="R31" s="209"/>
      <c r="S31" s="209"/>
      <c r="T31" s="209"/>
      <c r="U31" s="209"/>
      <c r="V31" s="209"/>
      <c r="W31" s="209"/>
      <c r="X31" s="209"/>
      <c r="Y31" s="214"/>
    </row>
    <row r="32" spans="1:26" x14ac:dyDescent="0.2">
      <c r="A32" s="37"/>
      <c r="B32" s="37"/>
      <c r="C32" s="37"/>
      <c r="D32" s="37"/>
      <c r="E32" s="37"/>
      <c r="F32" s="194"/>
      <c r="G32" s="196"/>
      <c r="H32" s="34"/>
      <c r="I32" s="204"/>
      <c r="J32" s="204"/>
      <c r="K32" s="204"/>
      <c r="L32" s="91"/>
      <c r="O32" s="34"/>
      <c r="P32" s="34"/>
      <c r="Q32" s="34"/>
      <c r="R32" s="34"/>
      <c r="S32" s="34"/>
      <c r="T32" s="34"/>
      <c r="U32" s="34"/>
      <c r="V32" s="34"/>
      <c r="W32" s="34"/>
      <c r="X32" s="34"/>
    </row>
    <row r="33" spans="1:24" x14ac:dyDescent="0.2">
      <c r="A33" s="197"/>
      <c r="B33" s="198"/>
      <c r="D33" s="37"/>
      <c r="E33" s="37"/>
      <c r="F33" s="194"/>
      <c r="G33" s="196"/>
      <c r="H33" s="89"/>
      <c r="I33" s="34"/>
      <c r="J33" s="34"/>
      <c r="K33" s="34"/>
      <c r="L33" s="34"/>
    </row>
    <row r="34" spans="1:24" x14ac:dyDescent="0.2">
      <c r="A34" s="199"/>
      <c r="B34" s="199"/>
      <c r="C34" s="199"/>
      <c r="D34" s="199"/>
      <c r="E34" s="199"/>
      <c r="F34" s="200"/>
      <c r="G34" s="200"/>
      <c r="H34" s="200"/>
      <c r="I34" s="200"/>
      <c r="J34" s="205"/>
      <c r="K34" s="200"/>
      <c r="L34" s="200"/>
      <c r="M34" s="25"/>
      <c r="N34" s="25"/>
    </row>
    <row r="35" spans="1:24" x14ac:dyDescent="0.2">
      <c r="A35" s="199"/>
      <c r="B35" s="199"/>
      <c r="C35" s="199"/>
      <c r="D35" s="199"/>
      <c r="E35" s="199"/>
      <c r="F35" s="199"/>
      <c r="G35" s="199"/>
      <c r="H35" s="206"/>
      <c r="I35" s="206"/>
      <c r="J35" s="207"/>
      <c r="K35" s="206"/>
      <c r="L35" s="206"/>
      <c r="M35" s="25"/>
      <c r="N35" s="25"/>
      <c r="O35" s="25"/>
      <c r="P35" s="25"/>
      <c r="Q35" s="25"/>
      <c r="R35" s="25"/>
      <c r="S35" s="34"/>
      <c r="T35" s="34"/>
      <c r="U35" s="34"/>
      <c r="V35" s="34"/>
      <c r="W35" s="34"/>
      <c r="X35" s="34"/>
    </row>
    <row r="36" spans="1:24" x14ac:dyDescent="0.2">
      <c r="A36" s="199"/>
      <c r="B36" s="199"/>
      <c r="C36" s="199"/>
      <c r="D36" s="199"/>
      <c r="E36" s="199"/>
      <c r="F36" s="199"/>
      <c r="G36" s="199"/>
      <c r="H36" s="199"/>
      <c r="I36" s="199"/>
      <c r="J36" s="207"/>
      <c r="K36" s="199"/>
      <c r="L36" s="199"/>
      <c r="M36" s="34"/>
      <c r="N36" s="34"/>
      <c r="O36" s="210"/>
      <c r="P36" s="210"/>
      <c r="Q36" s="25"/>
      <c r="R36" s="25"/>
      <c r="S36" s="34"/>
      <c r="T36" s="34"/>
      <c r="U36" s="34"/>
      <c r="V36" s="34"/>
      <c r="W36" s="34"/>
      <c r="X36" s="34"/>
    </row>
    <row r="37" spans="1:24" x14ac:dyDescent="0.2">
      <c r="A37" s="199"/>
      <c r="B37" s="201"/>
      <c r="C37" s="201"/>
      <c r="D37" s="201"/>
      <c r="E37" s="201"/>
      <c r="F37" s="199"/>
      <c r="G37" s="199"/>
      <c r="H37" s="199"/>
      <c r="I37" s="199"/>
      <c r="J37" s="207"/>
      <c r="K37" s="199"/>
      <c r="L37" s="199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1:24" x14ac:dyDescent="0.2">
      <c r="A38" s="199"/>
      <c r="B38" s="201"/>
      <c r="C38" s="63"/>
      <c r="D38" s="63"/>
      <c r="E38" s="63"/>
      <c r="F38" s="199"/>
      <c r="G38" s="199"/>
      <c r="H38" s="199"/>
      <c r="I38" s="199"/>
      <c r="J38" s="207"/>
      <c r="K38" s="199"/>
      <c r="L38" s="199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1:24" x14ac:dyDescent="0.2">
      <c r="A39" s="199"/>
      <c r="B39" s="201"/>
      <c r="C39" s="63"/>
      <c r="D39" s="63"/>
      <c r="E39" s="63"/>
      <c r="F39" s="199"/>
      <c r="G39" s="199"/>
      <c r="H39" s="199"/>
      <c r="I39" s="199"/>
      <c r="J39" s="207"/>
      <c r="K39" s="199"/>
      <c r="L39" s="199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1:24" x14ac:dyDescent="0.2">
      <c r="A40" s="199"/>
      <c r="B40" s="201"/>
      <c r="C40" s="63"/>
      <c r="D40" s="63"/>
      <c r="E40" s="63"/>
      <c r="F40" s="199"/>
      <c r="G40" s="199"/>
      <c r="H40" s="199"/>
      <c r="I40" s="199"/>
      <c r="J40" s="207"/>
      <c r="K40" s="199"/>
      <c r="L40" s="199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</row>
    <row r="41" spans="1:24" x14ac:dyDescent="0.2">
      <c r="B41" s="63"/>
      <c r="C41" s="63"/>
      <c r="D41" s="63"/>
      <c r="E41" s="63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</row>
    <row r="42" spans="1:24" x14ac:dyDescent="0.2">
      <c r="B42" s="63"/>
      <c r="C42" s="63"/>
      <c r="D42" s="63"/>
      <c r="E42" s="63"/>
      <c r="J42" s="208"/>
      <c r="K42" s="202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</row>
    <row r="43" spans="1:24" x14ac:dyDescent="0.2">
      <c r="B43" s="63"/>
      <c r="C43" s="63"/>
      <c r="D43" s="63"/>
      <c r="E43" s="63"/>
      <c r="H43" s="202"/>
      <c r="J43" s="208"/>
      <c r="K43" s="202"/>
      <c r="O43" s="211"/>
      <c r="P43" s="212"/>
      <c r="Q43" s="34"/>
      <c r="R43" s="211"/>
      <c r="S43" s="34"/>
      <c r="T43" s="34"/>
      <c r="U43" s="34"/>
      <c r="V43" s="34"/>
      <c r="W43" s="34"/>
      <c r="X43" s="34"/>
    </row>
    <row r="44" spans="1:24" x14ac:dyDescent="0.2">
      <c r="B44" s="63"/>
      <c r="C44" s="63"/>
      <c r="D44" s="63"/>
      <c r="E44" s="63"/>
      <c r="J44" s="208"/>
      <c r="K44" s="202"/>
      <c r="O44" s="202"/>
      <c r="P44" s="202"/>
      <c r="R44" s="202"/>
    </row>
    <row r="45" spans="1:24" x14ac:dyDescent="0.2">
      <c r="B45" s="63"/>
      <c r="C45" s="63"/>
      <c r="D45" s="63"/>
      <c r="E45" s="63"/>
      <c r="J45" s="208"/>
      <c r="K45" s="202"/>
      <c r="O45" s="202"/>
      <c r="R45" s="202"/>
    </row>
    <row r="46" spans="1:24" x14ac:dyDescent="0.2">
      <c r="B46" s="63"/>
      <c r="C46" s="63"/>
      <c r="D46" s="63"/>
      <c r="E46" s="63"/>
      <c r="F46" s="202"/>
      <c r="J46" s="208"/>
      <c r="K46" s="202"/>
      <c r="O46" s="202"/>
      <c r="R46" s="202"/>
      <c r="S46" s="202"/>
    </row>
    <row r="47" spans="1:24" x14ac:dyDescent="0.2">
      <c r="B47" s="63"/>
      <c r="C47" s="63"/>
      <c r="D47" s="63"/>
      <c r="E47" s="63"/>
      <c r="O47" s="202"/>
    </row>
    <row r="48" spans="1:24" x14ac:dyDescent="0.2">
      <c r="B48" s="63"/>
      <c r="C48" s="63"/>
      <c r="D48" s="63"/>
      <c r="E48" s="63"/>
    </row>
    <row r="49" spans="2:18" x14ac:dyDescent="0.2">
      <c r="B49" s="63"/>
      <c r="C49" s="63"/>
      <c r="D49" s="63"/>
      <c r="E49" s="63"/>
    </row>
    <row r="50" spans="2:18" x14ac:dyDescent="0.2">
      <c r="B50" s="63"/>
      <c r="C50" s="63"/>
      <c r="D50" s="63"/>
      <c r="E50" s="63"/>
    </row>
    <row r="51" spans="2:18" x14ac:dyDescent="0.2">
      <c r="B51" s="63"/>
      <c r="C51" s="63"/>
      <c r="D51" s="63"/>
      <c r="E51" s="63"/>
      <c r="P51" s="213"/>
    </row>
    <row r="52" spans="2:18" x14ac:dyDescent="0.2">
      <c r="B52" s="63"/>
      <c r="C52" s="63"/>
      <c r="D52" s="203"/>
      <c r="E52" s="63"/>
      <c r="R52" s="202"/>
    </row>
    <row r="53" spans="2:18" x14ac:dyDescent="0.2">
      <c r="B53" s="63"/>
      <c r="C53" s="63"/>
      <c r="D53" s="63"/>
      <c r="E53" s="63"/>
      <c r="P53" s="213"/>
      <c r="R53" s="213"/>
    </row>
    <row r="54" spans="2:18" x14ac:dyDescent="0.2">
      <c r="B54" s="63"/>
      <c r="C54" s="63"/>
      <c r="D54" s="63"/>
      <c r="E54" s="63"/>
    </row>
    <row r="55" spans="2:18" x14ac:dyDescent="0.2">
      <c r="B55" s="63"/>
      <c r="C55" s="63"/>
      <c r="D55" s="63"/>
      <c r="E55" s="63"/>
      <c r="P55" s="202"/>
      <c r="R55" s="202"/>
    </row>
    <row r="56" spans="2:18" x14ac:dyDescent="0.2">
      <c r="B56" s="63"/>
      <c r="C56" s="63"/>
      <c r="D56" s="63"/>
      <c r="E56" s="63"/>
      <c r="P56" s="202"/>
    </row>
    <row r="57" spans="2:18" x14ac:dyDescent="0.2">
      <c r="B57" s="63"/>
      <c r="C57" s="63"/>
      <c r="D57" s="63"/>
      <c r="E57" s="63"/>
    </row>
    <row r="58" spans="2:18" x14ac:dyDescent="0.2">
      <c r="B58" s="63"/>
      <c r="C58" s="63"/>
      <c r="D58" s="63"/>
      <c r="E58" s="63"/>
    </row>
    <row r="59" spans="2:18" x14ac:dyDescent="0.2">
      <c r="B59" s="63"/>
      <c r="C59" s="63"/>
      <c r="D59" s="63"/>
      <c r="E59" s="63"/>
    </row>
    <row r="60" spans="2:18" x14ac:dyDescent="0.2">
      <c r="B60" s="63"/>
      <c r="C60" s="63"/>
      <c r="D60" s="63"/>
      <c r="E60" s="63"/>
    </row>
    <row r="61" spans="2:18" x14ac:dyDescent="0.2">
      <c r="B61" s="63"/>
      <c r="C61" s="63"/>
      <c r="D61" s="63"/>
      <c r="E61" s="63"/>
    </row>
    <row r="62" spans="2:18" x14ac:dyDescent="0.2">
      <c r="B62" s="63"/>
      <c r="C62" s="63"/>
      <c r="D62" s="63"/>
      <c r="E62" s="63"/>
    </row>
    <row r="63" spans="2:18" x14ac:dyDescent="0.2">
      <c r="B63" s="63"/>
      <c r="C63" s="63"/>
      <c r="D63" s="63"/>
      <c r="E63" s="63"/>
    </row>
  </sheetData>
  <mergeCells count="4">
    <mergeCell ref="K1:L1"/>
    <mergeCell ref="X1:Y1"/>
    <mergeCell ref="F28:G28"/>
    <mergeCell ref="J28:L28"/>
  </mergeCells>
  <conditionalFormatting sqref="A5:A25 M5:M25">
    <cfRule type="cellIs" dxfId="497" priority="41" stopIfTrue="1" operator="equal">
      <formula>2</formula>
    </cfRule>
  </conditionalFormatting>
  <conditionalFormatting sqref="A4:A20">
    <cfRule type="cellIs" dxfId="496" priority="39" operator="greaterThan">
      <formula>2</formula>
    </cfRule>
    <cfRule type="cellIs" dxfId="495" priority="40" operator="equal">
      <formula>2</formula>
    </cfRule>
  </conditionalFormatting>
  <conditionalFormatting sqref="B4:B20">
    <cfRule type="cellIs" dxfId="494" priority="36" operator="greaterThan">
      <formula>3</formula>
    </cfRule>
    <cfRule type="cellIs" dxfId="493" priority="37" operator="equal">
      <formula>3</formula>
    </cfRule>
    <cfRule type="cellIs" dxfId="492" priority="38" operator="equal">
      <formula>2</formula>
    </cfRule>
  </conditionalFormatting>
  <conditionalFormatting sqref="M4:M20">
    <cfRule type="cellIs" dxfId="491" priority="33" operator="greaterThan">
      <formula>2</formula>
    </cfRule>
    <cfRule type="cellIs" dxfId="490" priority="34" operator="equal">
      <formula>2</formula>
    </cfRule>
  </conditionalFormatting>
  <conditionalFormatting sqref="N4:N20">
    <cfRule type="cellIs" dxfId="489" priority="31" operator="greaterThan">
      <formula>3</formula>
    </cfRule>
    <cfRule type="cellIs" dxfId="488" priority="32" operator="equal">
      <formula>3</formula>
    </cfRule>
    <cfRule type="cellIs" dxfId="487" priority="35" operator="equal">
      <formula>2</formula>
    </cfRule>
  </conditionalFormatting>
  <conditionalFormatting sqref="F21">
    <cfRule type="cellIs" dxfId="486" priority="28" stopIfTrue="1" operator="greaterThan">
      <formula>3</formula>
    </cfRule>
    <cfRule type="cellIs" dxfId="485" priority="29" stopIfTrue="1" operator="lessThan">
      <formula>3</formula>
    </cfRule>
    <cfRule type="cellIs" dxfId="484" priority="30" stopIfTrue="1" operator="equal">
      <formula>3</formula>
    </cfRule>
  </conditionalFormatting>
  <conditionalFormatting sqref="E21">
    <cfRule type="cellIs" dxfId="483" priority="26" stopIfTrue="1" operator="lessThan">
      <formula>2</formula>
    </cfRule>
    <cfRule type="cellIs" dxfId="482" priority="27" stopIfTrue="1" operator="greaterThanOrEqual">
      <formula>2</formula>
    </cfRule>
  </conditionalFormatting>
  <conditionalFormatting sqref="H21">
    <cfRule type="cellIs" dxfId="481" priority="23" stopIfTrue="1" operator="greaterThan">
      <formula>3</formula>
    </cfRule>
    <cfRule type="cellIs" dxfId="480" priority="24" stopIfTrue="1" operator="lessThan">
      <formula>3</formula>
    </cfRule>
    <cfRule type="cellIs" dxfId="479" priority="25" stopIfTrue="1" operator="equal">
      <formula>3</formula>
    </cfRule>
  </conditionalFormatting>
  <conditionalFormatting sqref="J21">
    <cfRule type="cellIs" dxfId="478" priority="20" stopIfTrue="1" operator="greaterThan">
      <formula>3</formula>
    </cfRule>
    <cfRule type="cellIs" dxfId="477" priority="21" stopIfTrue="1" operator="lessThan">
      <formula>3</formula>
    </cfRule>
    <cfRule type="cellIs" dxfId="476" priority="22" stopIfTrue="1" operator="equal">
      <formula>3</formula>
    </cfRule>
  </conditionalFormatting>
  <conditionalFormatting sqref="Q21">
    <cfRule type="cellIs" dxfId="475" priority="17" stopIfTrue="1" operator="greaterThan">
      <formula>3</formula>
    </cfRule>
    <cfRule type="cellIs" dxfId="474" priority="18" stopIfTrue="1" operator="lessThan">
      <formula>3</formula>
    </cfRule>
    <cfRule type="cellIs" dxfId="473" priority="19" stopIfTrue="1" operator="equal">
      <formula>3</formula>
    </cfRule>
  </conditionalFormatting>
  <conditionalFormatting sqref="S21">
    <cfRule type="cellIs" dxfId="472" priority="14" stopIfTrue="1" operator="greaterThan">
      <formula>3</formula>
    </cfRule>
    <cfRule type="cellIs" dxfId="471" priority="15" stopIfTrue="1" operator="lessThan">
      <formula>3</formula>
    </cfRule>
    <cfRule type="cellIs" dxfId="470" priority="16" stopIfTrue="1" operator="equal">
      <formula>3</formula>
    </cfRule>
  </conditionalFormatting>
  <conditionalFormatting sqref="U21">
    <cfRule type="cellIs" dxfId="469" priority="11" stopIfTrue="1" operator="greaterThan">
      <formula>3</formula>
    </cfRule>
    <cfRule type="cellIs" dxfId="468" priority="12" stopIfTrue="1" operator="lessThan">
      <formula>3</formula>
    </cfRule>
    <cfRule type="cellIs" dxfId="467" priority="13" stopIfTrue="1" operator="equal">
      <formula>3</formula>
    </cfRule>
  </conditionalFormatting>
  <conditionalFormatting sqref="W21">
    <cfRule type="cellIs" dxfId="466" priority="8" stopIfTrue="1" operator="greaterThan">
      <formula>3</formula>
    </cfRule>
    <cfRule type="cellIs" dxfId="465" priority="9" stopIfTrue="1" operator="lessThan">
      <formula>3</formula>
    </cfRule>
    <cfRule type="cellIs" dxfId="464" priority="10" stopIfTrue="1" operator="equal">
      <formula>3</formula>
    </cfRule>
  </conditionalFormatting>
  <conditionalFormatting sqref="K21">
    <cfRule type="cellIs" dxfId="463" priority="5" stopIfTrue="1" operator="greaterThan">
      <formula>3</formula>
    </cfRule>
    <cfRule type="cellIs" dxfId="462" priority="6" stopIfTrue="1" operator="lessThan">
      <formula>3</formula>
    </cfRule>
    <cfRule type="cellIs" dxfId="461" priority="7" stopIfTrue="1" operator="equal">
      <formula>3</formula>
    </cfRule>
  </conditionalFormatting>
  <conditionalFormatting sqref="T21">
    <cfRule type="cellIs" dxfId="460" priority="3" stopIfTrue="1" operator="lessThan">
      <formula>2</formula>
    </cfRule>
    <cfRule type="cellIs" dxfId="459" priority="4" stopIfTrue="1" operator="greaterThanOrEqual">
      <formula>2</formula>
    </cfRule>
  </conditionalFormatting>
  <conditionalFormatting sqref="Y21">
    <cfRule type="cellIs" dxfId="458" priority="1" stopIfTrue="1" operator="lessThan">
      <formula>2</formula>
    </cfRule>
    <cfRule type="cellIs" dxfId="457" priority="2" stopIfTrue="1" operator="greaterThanOrEqual">
      <formula>2</formula>
    </cfRule>
  </conditionalFormatting>
  <printOptions gridLines="1"/>
  <pageMargins left="0.25" right="0.25" top="0.75" bottom="0.75" header="0.3" footer="0.3"/>
  <pageSetup scale="75" orientation="portrait" r:id="rId1"/>
  <headerFooter>
    <oddHeader xml:space="preserve">&amp;L&amp;"Arial,Bold"Rex Putnam HS Swim Team
&amp;C
</oddHeader>
  </headerFooter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6"/>
  <sheetViews>
    <sheetView zoomScale="80" zoomScaleNormal="80" workbookViewId="0">
      <selection activeCell="R1" sqref="R1"/>
    </sheetView>
  </sheetViews>
  <sheetFormatPr defaultColWidth="8.81640625" defaultRowHeight="15" x14ac:dyDescent="0.2"/>
  <cols>
    <col min="1" max="1" width="2.1796875" customWidth="1"/>
    <col min="2" max="2" width="1.90625" customWidth="1"/>
    <col min="3" max="3" width="9.6328125" customWidth="1"/>
    <col min="4" max="4" width="7.54296875" customWidth="1"/>
    <col min="5" max="5" width="6.90625" customWidth="1"/>
    <col min="6" max="6" width="5.6328125" customWidth="1"/>
    <col min="7" max="7" width="5" customWidth="1"/>
    <col min="8" max="8" width="5.54296875" customWidth="1"/>
    <col min="9" max="9" width="6.08984375" customWidth="1"/>
    <col min="10" max="10" width="7.81640625" style="1" customWidth="1"/>
    <col min="11" max="11" width="6.6328125" customWidth="1"/>
    <col min="12" max="12" width="5" customWidth="1"/>
    <col min="13" max="13" width="2.08984375" customWidth="1"/>
    <col min="14" max="14" width="2.1796875" customWidth="1"/>
    <col min="15" max="15" width="10" customWidth="1"/>
    <col min="16" max="16" width="7.7265625" customWidth="1"/>
    <col min="17" max="17" width="6.54296875" customWidth="1"/>
    <col min="18" max="18" width="4.36328125" customWidth="1"/>
    <col min="19" max="19" width="6.1796875" customWidth="1"/>
    <col min="20" max="20" width="8.54296875" customWidth="1"/>
    <col min="21" max="21" width="6.54296875" customWidth="1"/>
    <col min="22" max="22" width="5.26953125" customWidth="1"/>
    <col min="23" max="23" width="7.26953125" customWidth="1"/>
    <col min="24" max="24" width="6" customWidth="1"/>
    <col min="25" max="25" width="6.08984375" customWidth="1"/>
    <col min="30" max="30" width="13.26953125" customWidth="1"/>
    <col min="31" max="31" width="10.36328125" customWidth="1"/>
  </cols>
  <sheetData>
    <row r="1" spans="1:32" ht="21" thickBot="1" x14ac:dyDescent="0.35">
      <c r="A1" s="552" t="s">
        <v>362</v>
      </c>
      <c r="B1" s="552"/>
      <c r="C1" s="552"/>
      <c r="D1" s="552" t="s">
        <v>362</v>
      </c>
      <c r="E1" s="552"/>
      <c r="F1" s="552" t="s">
        <v>362</v>
      </c>
      <c r="G1" s="552"/>
      <c r="H1" s="552"/>
      <c r="I1" s="552"/>
      <c r="J1" s="553" t="s">
        <v>363</v>
      </c>
      <c r="K1" s="573" t="s">
        <v>364</v>
      </c>
      <c r="L1" s="573"/>
      <c r="M1" s="552" t="str">
        <f>A1</f>
        <v>DISTRICTS</v>
      </c>
      <c r="N1" s="44"/>
      <c r="O1" s="554"/>
      <c r="P1" s="552" t="s">
        <v>362</v>
      </c>
      <c r="Q1" s="44"/>
      <c r="R1" s="552" t="s">
        <v>362</v>
      </c>
      <c r="S1" s="554"/>
      <c r="T1" s="554"/>
      <c r="U1" s="554"/>
      <c r="V1" s="554"/>
      <c r="W1" s="552" t="str">
        <f>J1</f>
        <v>FRI/SAT</v>
      </c>
      <c r="X1" s="574" t="str">
        <f>K1</f>
        <v>2/9-10/2018</v>
      </c>
      <c r="Y1" s="575"/>
      <c r="Z1" s="34"/>
    </row>
    <row r="2" spans="1:32" ht="26.25" customHeight="1" thickTop="1" thickBot="1" x14ac:dyDescent="0.3">
      <c r="A2" s="451" t="s">
        <v>308</v>
      </c>
      <c r="B2" s="452">
        <v>1</v>
      </c>
      <c r="C2" s="453" t="s">
        <v>0</v>
      </c>
      <c r="D2" s="454"/>
      <c r="E2" s="455" t="s">
        <v>1</v>
      </c>
      <c r="F2" s="456" t="s">
        <v>3</v>
      </c>
      <c r="G2" s="456" t="s">
        <v>4</v>
      </c>
      <c r="H2" s="456" t="s">
        <v>5</v>
      </c>
      <c r="I2" s="456" t="s">
        <v>6</v>
      </c>
      <c r="J2" s="457" t="s">
        <v>7</v>
      </c>
      <c r="K2" s="458" t="s">
        <v>8</v>
      </c>
      <c r="L2" s="459" t="s">
        <v>9</v>
      </c>
      <c r="M2" s="451" t="s">
        <v>308</v>
      </c>
      <c r="N2" s="452">
        <v>2</v>
      </c>
      <c r="O2" s="453" t="s">
        <v>0</v>
      </c>
      <c r="P2" s="454"/>
      <c r="Q2" s="456" t="s">
        <v>10</v>
      </c>
      <c r="R2" s="456" t="s">
        <v>11</v>
      </c>
      <c r="S2" s="460" t="s">
        <v>12</v>
      </c>
      <c r="T2" s="461" t="s">
        <v>13</v>
      </c>
      <c r="U2" s="456" t="s">
        <v>15</v>
      </c>
      <c r="V2" s="456" t="s">
        <v>16</v>
      </c>
      <c r="W2" s="456" t="s">
        <v>17</v>
      </c>
      <c r="X2" s="456" t="s">
        <v>18</v>
      </c>
      <c r="Y2" s="456" t="s">
        <v>19</v>
      </c>
      <c r="Z2" s="241"/>
      <c r="AA2" s="446" t="s">
        <v>288</v>
      </c>
      <c r="AB2" s="447" t="s">
        <v>287</v>
      </c>
      <c r="AC2" s="448" t="s">
        <v>5</v>
      </c>
      <c r="AD2" s="449" t="s">
        <v>286</v>
      </c>
      <c r="AE2" s="448" t="s">
        <v>294</v>
      </c>
      <c r="AF2" s="444"/>
    </row>
    <row r="3" spans="1:32" ht="26.25" customHeight="1" thickBot="1" x14ac:dyDescent="0.4">
      <c r="A3" s="462" t="s">
        <v>20</v>
      </c>
      <c r="B3" s="462" t="s">
        <v>21</v>
      </c>
      <c r="C3" s="463"/>
      <c r="D3" s="464" t="s">
        <v>22</v>
      </c>
      <c r="E3" s="465">
        <v>1</v>
      </c>
      <c r="F3" s="465">
        <v>3</v>
      </c>
      <c r="G3" s="466">
        <v>103</v>
      </c>
      <c r="H3" s="465">
        <v>5</v>
      </c>
      <c r="I3" s="466">
        <v>105</v>
      </c>
      <c r="J3" s="467">
        <v>7</v>
      </c>
      <c r="K3" s="468">
        <v>9</v>
      </c>
      <c r="L3" s="469">
        <v>109</v>
      </c>
      <c r="M3" s="462" t="s">
        <v>20</v>
      </c>
      <c r="N3" s="462" t="s">
        <v>21</v>
      </c>
      <c r="O3" s="463"/>
      <c r="P3" s="464" t="s">
        <v>22</v>
      </c>
      <c r="Q3" s="465">
        <v>11</v>
      </c>
      <c r="R3" s="466">
        <v>111</v>
      </c>
      <c r="S3" s="470">
        <v>13</v>
      </c>
      <c r="T3" s="465">
        <v>15</v>
      </c>
      <c r="U3" s="465">
        <v>17</v>
      </c>
      <c r="V3" s="466">
        <v>117</v>
      </c>
      <c r="W3" s="465">
        <v>19</v>
      </c>
      <c r="X3" s="466">
        <v>119</v>
      </c>
      <c r="Y3" s="465">
        <v>21</v>
      </c>
      <c r="Z3" s="242"/>
      <c r="AA3" s="446" t="s">
        <v>288</v>
      </c>
      <c r="AB3" s="447" t="s">
        <v>287</v>
      </c>
      <c r="AC3" s="448" t="s">
        <v>8</v>
      </c>
      <c r="AD3" s="449" t="s">
        <v>286</v>
      </c>
      <c r="AE3" s="448" t="s">
        <v>294</v>
      </c>
      <c r="AF3" s="444"/>
    </row>
    <row r="4" spans="1:32" ht="26.25" customHeight="1" x14ac:dyDescent="0.25">
      <c r="A4" s="471">
        <f t="shared" ref="A4:A23" si="0">COUNTA(F4:L4)+COUNTA(Q4:S4)+COUNTA(U4:X4)</f>
        <v>0</v>
      </c>
      <c r="B4" s="471">
        <f t="shared" ref="B4:B23" si="1">COUNTA(E4:E4)+COUNTA(T4:T4)+COUNTA(Y4)</f>
        <v>0</v>
      </c>
      <c r="C4" s="472" t="s">
        <v>228</v>
      </c>
      <c r="D4" s="472" t="s">
        <v>229</v>
      </c>
      <c r="E4" s="473"/>
      <c r="F4" s="473"/>
      <c r="G4" s="474"/>
      <c r="H4" s="473"/>
      <c r="I4" s="474"/>
      <c r="J4" s="475"/>
      <c r="K4" s="476"/>
      <c r="L4" s="477"/>
      <c r="M4" s="471">
        <f t="shared" ref="M4:N23" si="2">A4</f>
        <v>0</v>
      </c>
      <c r="N4" s="471">
        <f t="shared" si="2"/>
        <v>0</v>
      </c>
      <c r="O4" s="280" t="str">
        <f t="shared" ref="O4:P21" si="3">IF(C4&lt;&gt;"",C4,"")</f>
        <v>Agreda</v>
      </c>
      <c r="P4" s="280" t="str">
        <f t="shared" si="3"/>
        <v>Juliana</v>
      </c>
      <c r="Q4" s="473"/>
      <c r="R4" s="474"/>
      <c r="S4" s="478"/>
      <c r="T4" s="479"/>
      <c r="U4" s="473"/>
      <c r="V4" s="474"/>
      <c r="W4" s="473"/>
      <c r="X4" s="474"/>
      <c r="Y4" s="480"/>
      <c r="Z4" s="242"/>
      <c r="AA4" s="448" t="s">
        <v>289</v>
      </c>
      <c r="AB4" s="448" t="s">
        <v>132</v>
      </c>
      <c r="AC4" s="448" t="s">
        <v>136</v>
      </c>
      <c r="AD4" s="449" t="s">
        <v>286</v>
      </c>
      <c r="AE4" s="448" t="s">
        <v>294</v>
      </c>
      <c r="AF4" s="445"/>
    </row>
    <row r="5" spans="1:32" ht="26.25" customHeight="1" x14ac:dyDescent="0.25">
      <c r="A5" s="471">
        <f t="shared" si="0"/>
        <v>0</v>
      </c>
      <c r="B5" s="471">
        <f t="shared" si="1"/>
        <v>0</v>
      </c>
      <c r="C5" s="278" t="s">
        <v>151</v>
      </c>
      <c r="D5" s="278" t="s">
        <v>150</v>
      </c>
      <c r="E5" s="481"/>
      <c r="F5" s="482"/>
      <c r="G5" s="362"/>
      <c r="H5" s="482"/>
      <c r="I5" s="362"/>
      <c r="J5" s="483"/>
      <c r="K5" s="484"/>
      <c r="L5" s="369"/>
      <c r="M5" s="471">
        <f t="shared" si="2"/>
        <v>0</v>
      </c>
      <c r="N5" s="471">
        <f t="shared" si="2"/>
        <v>0</v>
      </c>
      <c r="O5" s="284" t="str">
        <f t="shared" si="3"/>
        <v>Anspach</v>
      </c>
      <c r="P5" s="284" t="str">
        <f t="shared" si="3"/>
        <v>Megan</v>
      </c>
      <c r="Q5" s="482"/>
      <c r="R5" s="362"/>
      <c r="S5" s="485"/>
      <c r="T5" s="486"/>
      <c r="U5" s="482"/>
      <c r="V5" s="362"/>
      <c r="W5" s="482"/>
      <c r="X5" s="362"/>
      <c r="Y5" s="482"/>
      <c r="Z5" s="242"/>
      <c r="AA5" s="448" t="s">
        <v>288</v>
      </c>
      <c r="AB5" s="447" t="s">
        <v>287</v>
      </c>
      <c r="AC5" s="447" t="s">
        <v>285</v>
      </c>
      <c r="AD5" s="449" t="s">
        <v>286</v>
      </c>
      <c r="AE5" s="448" t="s">
        <v>294</v>
      </c>
      <c r="AF5" s="374"/>
    </row>
    <row r="6" spans="1:32" ht="26.25" customHeight="1" x14ac:dyDescent="0.25">
      <c r="A6" s="471">
        <f t="shared" si="0"/>
        <v>0</v>
      </c>
      <c r="B6" s="471">
        <f t="shared" si="1"/>
        <v>0</v>
      </c>
      <c r="C6" s="278" t="s">
        <v>245</v>
      </c>
      <c r="D6" s="278" t="s">
        <v>246</v>
      </c>
      <c r="E6" s="473"/>
      <c r="F6" s="473"/>
      <c r="G6" s="362"/>
      <c r="H6" s="473"/>
      <c r="I6" s="362"/>
      <c r="J6" s="475"/>
      <c r="K6" s="484"/>
      <c r="L6" s="369"/>
      <c r="M6" s="471">
        <f t="shared" si="2"/>
        <v>0</v>
      </c>
      <c r="N6" s="471">
        <f t="shared" si="2"/>
        <v>0</v>
      </c>
      <c r="O6" s="280" t="str">
        <f t="shared" si="3"/>
        <v>Bedolla</v>
      </c>
      <c r="P6" s="280" t="str">
        <f t="shared" si="3"/>
        <v>Daniela</v>
      </c>
      <c r="Q6" s="473"/>
      <c r="R6" s="362"/>
      <c r="S6" s="478"/>
      <c r="T6" s="473"/>
      <c r="U6" s="473"/>
      <c r="V6" s="362"/>
      <c r="W6" s="473"/>
      <c r="X6" s="362"/>
      <c r="Y6" s="473"/>
      <c r="Z6" s="242"/>
      <c r="AA6" s="448" t="s">
        <v>293</v>
      </c>
      <c r="AB6" s="448" t="s">
        <v>291</v>
      </c>
      <c r="AC6" s="448" t="s">
        <v>290</v>
      </c>
      <c r="AD6" s="449" t="s">
        <v>286</v>
      </c>
      <c r="AE6" s="448"/>
      <c r="AF6" s="374"/>
    </row>
    <row r="7" spans="1:32" ht="26.25" customHeight="1" x14ac:dyDescent="0.2">
      <c r="A7" s="471">
        <f t="shared" si="0"/>
        <v>0</v>
      </c>
      <c r="B7" s="471">
        <f t="shared" si="1"/>
        <v>0</v>
      </c>
      <c r="C7" s="311"/>
      <c r="D7" s="311"/>
      <c r="E7" s="482"/>
      <c r="F7" s="482"/>
      <c r="G7" s="362"/>
      <c r="H7" s="482"/>
      <c r="I7" s="362"/>
      <c r="J7" s="483"/>
      <c r="K7" s="487"/>
      <c r="L7" s="369"/>
      <c r="M7" s="471">
        <f t="shared" si="2"/>
        <v>0</v>
      </c>
      <c r="N7" s="471">
        <f t="shared" si="2"/>
        <v>0</v>
      </c>
      <c r="O7" s="312" t="str">
        <f t="shared" si="3"/>
        <v/>
      </c>
      <c r="P7" s="312" t="str">
        <f t="shared" si="3"/>
        <v/>
      </c>
      <c r="Q7" s="482"/>
      <c r="R7" s="362"/>
      <c r="S7" s="485"/>
      <c r="T7" s="482"/>
      <c r="U7" s="482"/>
      <c r="V7" s="362"/>
      <c r="W7" s="482"/>
      <c r="X7" s="362"/>
      <c r="Y7" s="482"/>
      <c r="Z7" s="242"/>
      <c r="AA7" s="448" t="s">
        <v>293</v>
      </c>
      <c r="AB7" s="448" t="s">
        <v>132</v>
      </c>
      <c r="AC7" s="448" t="s">
        <v>290</v>
      </c>
      <c r="AD7" s="448" t="s">
        <v>292</v>
      </c>
      <c r="AE7" s="448"/>
      <c r="AF7" s="374"/>
    </row>
    <row r="8" spans="1:32" ht="26.25" customHeight="1" x14ac:dyDescent="0.25">
      <c r="A8" s="471">
        <f t="shared" si="0"/>
        <v>0</v>
      </c>
      <c r="B8" s="471">
        <f t="shared" si="1"/>
        <v>0</v>
      </c>
      <c r="C8" s="472" t="s">
        <v>37</v>
      </c>
      <c r="D8" s="278" t="s">
        <v>36</v>
      </c>
      <c r="E8" s="473"/>
      <c r="F8" s="473"/>
      <c r="G8" s="362"/>
      <c r="H8" s="473"/>
      <c r="I8" s="362"/>
      <c r="J8" s="475"/>
      <c r="K8" s="487"/>
      <c r="L8" s="369"/>
      <c r="M8" s="471">
        <f t="shared" si="2"/>
        <v>0</v>
      </c>
      <c r="N8" s="471">
        <f t="shared" si="2"/>
        <v>0</v>
      </c>
      <c r="O8" s="280" t="str">
        <f t="shared" si="3"/>
        <v>Bender</v>
      </c>
      <c r="P8" s="280" t="str">
        <f t="shared" si="3"/>
        <v>Anna</v>
      </c>
      <c r="Q8" s="473"/>
      <c r="R8" s="362"/>
      <c r="S8" s="478"/>
      <c r="T8" s="473"/>
      <c r="U8" s="473"/>
      <c r="V8" s="362"/>
      <c r="W8" s="473"/>
      <c r="X8" s="362"/>
      <c r="Y8" s="479"/>
      <c r="Z8" s="242"/>
      <c r="AA8" s="450" t="s">
        <v>293</v>
      </c>
      <c r="AB8" s="450" t="s">
        <v>132</v>
      </c>
      <c r="AC8" s="450" t="s">
        <v>142</v>
      </c>
      <c r="AD8" s="449" t="s">
        <v>286</v>
      </c>
      <c r="AE8" s="448" t="s">
        <v>294</v>
      </c>
      <c r="AF8" s="374"/>
    </row>
    <row r="9" spans="1:32" ht="26.25" customHeight="1" x14ac:dyDescent="0.25">
      <c r="A9" s="471">
        <f t="shared" si="0"/>
        <v>0</v>
      </c>
      <c r="B9" s="471">
        <f t="shared" si="1"/>
        <v>0</v>
      </c>
      <c r="C9" s="278" t="s">
        <v>157</v>
      </c>
      <c r="D9" s="278" t="s">
        <v>156</v>
      </c>
      <c r="E9" s="486"/>
      <c r="F9" s="482"/>
      <c r="G9" s="362"/>
      <c r="H9" s="482"/>
      <c r="I9" s="362"/>
      <c r="J9" s="488"/>
      <c r="K9" s="487"/>
      <c r="L9" s="369"/>
      <c r="M9" s="471">
        <f t="shared" si="2"/>
        <v>0</v>
      </c>
      <c r="N9" s="471">
        <f t="shared" si="2"/>
        <v>0</v>
      </c>
      <c r="O9" s="280" t="str">
        <f t="shared" si="3"/>
        <v>Farias</v>
      </c>
      <c r="P9" s="280" t="str">
        <f t="shared" si="3"/>
        <v>Jennifer</v>
      </c>
      <c r="Q9" s="482"/>
      <c r="R9" s="362"/>
      <c r="S9" s="485"/>
      <c r="T9" s="481"/>
      <c r="U9" s="482"/>
      <c r="V9" s="362"/>
      <c r="W9" s="482"/>
      <c r="X9" s="362"/>
      <c r="Y9" s="482"/>
      <c r="Z9" s="242"/>
      <c r="AA9" s="450" t="s">
        <v>293</v>
      </c>
      <c r="AB9" s="450" t="s">
        <v>132</v>
      </c>
      <c r="AC9" s="450" t="s">
        <v>295</v>
      </c>
      <c r="AD9" s="449" t="s">
        <v>286</v>
      </c>
      <c r="AE9" s="448" t="s">
        <v>294</v>
      </c>
      <c r="AF9" s="374"/>
    </row>
    <row r="10" spans="1:32" ht="26.25" customHeight="1" x14ac:dyDescent="0.2">
      <c r="A10" s="471">
        <f t="shared" si="0"/>
        <v>0</v>
      </c>
      <c r="B10" s="471">
        <f t="shared" si="1"/>
        <v>0</v>
      </c>
      <c r="C10" s="472" t="s">
        <v>232</v>
      </c>
      <c r="D10" s="472" t="s">
        <v>233</v>
      </c>
      <c r="E10" s="473"/>
      <c r="F10" s="473"/>
      <c r="G10" s="362"/>
      <c r="H10" s="479"/>
      <c r="I10" s="362"/>
      <c r="J10" s="475"/>
      <c r="K10" s="489"/>
      <c r="L10" s="369"/>
      <c r="M10" s="471">
        <f t="shared" si="2"/>
        <v>0</v>
      </c>
      <c r="N10" s="471">
        <f t="shared" si="2"/>
        <v>0</v>
      </c>
      <c r="O10" s="280" t="str">
        <f t="shared" si="3"/>
        <v>Fost</v>
      </c>
      <c r="P10" s="280" t="str">
        <f t="shared" si="3"/>
        <v>Clara</v>
      </c>
      <c r="Q10" s="473"/>
      <c r="R10" s="362"/>
      <c r="S10" s="478"/>
      <c r="T10" s="479"/>
      <c r="U10" s="473"/>
      <c r="V10" s="362"/>
      <c r="W10" s="473"/>
      <c r="X10" s="362"/>
      <c r="Y10" s="480"/>
      <c r="Z10" s="242"/>
    </row>
    <row r="11" spans="1:32" ht="26.25" customHeight="1" x14ac:dyDescent="0.2">
      <c r="A11" s="471">
        <f t="shared" si="0"/>
        <v>0</v>
      </c>
      <c r="B11" s="471">
        <f t="shared" si="1"/>
        <v>0</v>
      </c>
      <c r="C11" s="278" t="s">
        <v>45</v>
      </c>
      <c r="D11" s="278" t="s">
        <v>44</v>
      </c>
      <c r="E11" s="482"/>
      <c r="F11" s="482"/>
      <c r="G11" s="362"/>
      <c r="H11" s="482"/>
      <c r="I11" s="362"/>
      <c r="J11" s="483"/>
      <c r="K11" s="487"/>
      <c r="L11" s="369"/>
      <c r="M11" s="471">
        <f t="shared" si="2"/>
        <v>0</v>
      </c>
      <c r="N11" s="471">
        <f t="shared" si="2"/>
        <v>0</v>
      </c>
      <c r="O11" s="280" t="str">
        <f t="shared" si="3"/>
        <v>Hancock</v>
      </c>
      <c r="P11" s="280" t="str">
        <f t="shared" si="3"/>
        <v>Grace</v>
      </c>
      <c r="Q11" s="482"/>
      <c r="R11" s="362"/>
      <c r="S11" s="485"/>
      <c r="T11" s="482"/>
      <c r="U11" s="482"/>
      <c r="V11" s="362"/>
      <c r="W11" s="482"/>
      <c r="X11" s="362"/>
      <c r="Y11" s="482"/>
      <c r="Z11" s="242"/>
    </row>
    <row r="12" spans="1:32" ht="26.25" customHeight="1" x14ac:dyDescent="0.2">
      <c r="A12" s="471">
        <f t="shared" si="0"/>
        <v>0</v>
      </c>
      <c r="B12" s="471">
        <f t="shared" si="1"/>
        <v>0</v>
      </c>
      <c r="C12" s="472" t="s">
        <v>234</v>
      </c>
      <c r="D12" s="472" t="s">
        <v>235</v>
      </c>
      <c r="E12" s="473"/>
      <c r="F12" s="473"/>
      <c r="G12" s="362"/>
      <c r="H12" s="473"/>
      <c r="I12" s="419"/>
      <c r="J12" s="490"/>
      <c r="K12" s="487"/>
      <c r="L12" s="369"/>
      <c r="M12" s="471">
        <f t="shared" si="2"/>
        <v>0</v>
      </c>
      <c r="N12" s="471">
        <f t="shared" si="2"/>
        <v>0</v>
      </c>
      <c r="O12" s="280" t="str">
        <f t="shared" si="3"/>
        <v>Hawkins</v>
      </c>
      <c r="P12" s="280" t="str">
        <f t="shared" si="3"/>
        <v>Shaylon</v>
      </c>
      <c r="Q12" s="473"/>
      <c r="R12" s="419"/>
      <c r="S12" s="478"/>
      <c r="T12" s="473"/>
      <c r="U12" s="473"/>
      <c r="V12" s="362"/>
      <c r="W12" s="473"/>
      <c r="X12" s="419"/>
      <c r="Y12" s="479"/>
      <c r="Z12" s="242"/>
    </row>
    <row r="13" spans="1:32" ht="26.25" customHeight="1" x14ac:dyDescent="0.2">
      <c r="A13" s="471">
        <f t="shared" si="0"/>
        <v>0</v>
      </c>
      <c r="B13" s="471">
        <f t="shared" si="1"/>
        <v>0</v>
      </c>
      <c r="C13" s="278" t="s">
        <v>162</v>
      </c>
      <c r="D13" s="278" t="s">
        <v>161</v>
      </c>
      <c r="E13" s="486"/>
      <c r="F13" s="482"/>
      <c r="G13" s="362"/>
      <c r="H13" s="482"/>
      <c r="I13" s="362"/>
      <c r="J13" s="483"/>
      <c r="K13" s="487"/>
      <c r="L13" s="369"/>
      <c r="M13" s="471">
        <f t="shared" si="2"/>
        <v>0</v>
      </c>
      <c r="N13" s="471">
        <f t="shared" si="2"/>
        <v>0</v>
      </c>
      <c r="O13" s="280" t="str">
        <f t="shared" si="3"/>
        <v>Henion</v>
      </c>
      <c r="P13" s="280" t="str">
        <f t="shared" si="3"/>
        <v>Catelynn</v>
      </c>
      <c r="Q13" s="482"/>
      <c r="R13" s="362"/>
      <c r="S13" s="485"/>
      <c r="T13" s="486"/>
      <c r="U13" s="482"/>
      <c r="V13" s="362"/>
      <c r="W13" s="482"/>
      <c r="X13" s="362"/>
      <c r="Y13" s="482"/>
      <c r="Z13" s="242"/>
    </row>
    <row r="14" spans="1:32" ht="26.25" customHeight="1" x14ac:dyDescent="0.2">
      <c r="A14" s="471">
        <f t="shared" si="0"/>
        <v>0</v>
      </c>
      <c r="B14" s="471">
        <f t="shared" si="1"/>
        <v>0</v>
      </c>
      <c r="C14" s="472" t="s">
        <v>57</v>
      </c>
      <c r="D14" s="472" t="s">
        <v>236</v>
      </c>
      <c r="E14" s="479"/>
      <c r="F14" s="473"/>
      <c r="G14" s="362"/>
      <c r="H14" s="473"/>
      <c r="I14" s="362"/>
      <c r="J14" s="475"/>
      <c r="K14" s="487"/>
      <c r="L14" s="369"/>
      <c r="M14" s="471">
        <f t="shared" si="2"/>
        <v>0</v>
      </c>
      <c r="N14" s="471">
        <f t="shared" si="2"/>
        <v>0</v>
      </c>
      <c r="O14" s="280" t="str">
        <f t="shared" si="3"/>
        <v>Hill</v>
      </c>
      <c r="P14" s="280" t="str">
        <f t="shared" si="3"/>
        <v>Olivia</v>
      </c>
      <c r="Q14" s="473"/>
      <c r="R14" s="362"/>
      <c r="S14" s="478"/>
      <c r="T14" s="479"/>
      <c r="U14" s="473"/>
      <c r="V14" s="362"/>
      <c r="W14" s="473"/>
      <c r="X14" s="362"/>
      <c r="Y14" s="473"/>
      <c r="Z14" s="243"/>
      <c r="AA14" s="164"/>
    </row>
    <row r="15" spans="1:32" ht="26.25" customHeight="1" x14ac:dyDescent="0.2">
      <c r="A15" s="471">
        <f t="shared" si="0"/>
        <v>0</v>
      </c>
      <c r="B15" s="471">
        <f t="shared" si="1"/>
        <v>0</v>
      </c>
      <c r="C15" s="278" t="s">
        <v>167</v>
      </c>
      <c r="D15" s="278" t="s">
        <v>166</v>
      </c>
      <c r="E15" s="486"/>
      <c r="F15" s="482"/>
      <c r="G15" s="362"/>
      <c r="H15" s="482"/>
      <c r="I15" s="362"/>
      <c r="J15" s="491"/>
      <c r="K15" s="487"/>
      <c r="L15" s="369"/>
      <c r="M15" s="471">
        <f t="shared" si="2"/>
        <v>0</v>
      </c>
      <c r="N15" s="471">
        <f t="shared" si="2"/>
        <v>0</v>
      </c>
      <c r="O15" s="280" t="str">
        <f t="shared" si="3"/>
        <v>Johnson</v>
      </c>
      <c r="P15" s="280" t="str">
        <f t="shared" si="3"/>
        <v>Lauren</v>
      </c>
      <c r="Q15" s="481"/>
      <c r="R15" s="362"/>
      <c r="S15" s="485"/>
      <c r="T15" s="482"/>
      <c r="U15" s="482"/>
      <c r="V15" s="362"/>
      <c r="W15" s="482"/>
      <c r="X15" s="362"/>
      <c r="Y15" s="486"/>
      <c r="Z15" s="243"/>
      <c r="AA15" s="164"/>
    </row>
    <row r="16" spans="1:32" ht="26.25" customHeight="1" x14ac:dyDescent="0.2">
      <c r="A16" s="471">
        <f t="shared" si="0"/>
        <v>0</v>
      </c>
      <c r="B16" s="471">
        <f t="shared" si="1"/>
        <v>0</v>
      </c>
      <c r="C16" s="278" t="s">
        <v>167</v>
      </c>
      <c r="D16" s="278" t="s">
        <v>168</v>
      </c>
      <c r="E16" s="473"/>
      <c r="F16" s="473"/>
      <c r="G16" s="362"/>
      <c r="H16" s="479"/>
      <c r="I16" s="362"/>
      <c r="J16" s="475"/>
      <c r="K16" s="487"/>
      <c r="L16" s="369"/>
      <c r="M16" s="471">
        <f t="shared" si="2"/>
        <v>0</v>
      </c>
      <c r="N16" s="471">
        <f t="shared" si="2"/>
        <v>0</v>
      </c>
      <c r="O16" s="280" t="str">
        <f>IF(C16&lt;&gt;"",C16,"")</f>
        <v>Johnson</v>
      </c>
      <c r="P16" s="280" t="str">
        <f t="shared" si="3"/>
        <v>Taylor</v>
      </c>
      <c r="Q16" s="473"/>
      <c r="R16" s="362"/>
      <c r="S16" s="478"/>
      <c r="T16" s="473"/>
      <c r="U16" s="473"/>
      <c r="V16" s="362"/>
      <c r="W16" s="473"/>
      <c r="X16" s="362"/>
      <c r="Y16" s="473"/>
      <c r="Z16" s="242"/>
    </row>
    <row r="17" spans="1:28" ht="26.25" customHeight="1" x14ac:dyDescent="0.2">
      <c r="A17" s="471">
        <f t="shared" si="0"/>
        <v>0</v>
      </c>
      <c r="B17" s="471">
        <f t="shared" si="1"/>
        <v>0</v>
      </c>
      <c r="C17" s="278" t="s">
        <v>237</v>
      </c>
      <c r="D17" s="278" t="s">
        <v>238</v>
      </c>
      <c r="E17" s="482"/>
      <c r="F17" s="482"/>
      <c r="G17" s="362"/>
      <c r="H17" s="482"/>
      <c r="I17" s="362"/>
      <c r="J17" s="483"/>
      <c r="K17" s="487"/>
      <c r="L17" s="369"/>
      <c r="M17" s="471">
        <f t="shared" si="2"/>
        <v>0</v>
      </c>
      <c r="N17" s="471">
        <f t="shared" si="2"/>
        <v>0</v>
      </c>
      <c r="O17" s="280" t="str">
        <f t="shared" si="3"/>
        <v>Mathews</v>
      </c>
      <c r="P17" s="280" t="str">
        <f t="shared" si="3"/>
        <v>Lexee</v>
      </c>
      <c r="Q17" s="482"/>
      <c r="R17" s="362"/>
      <c r="S17" s="485"/>
      <c r="T17" s="492"/>
      <c r="U17" s="482"/>
      <c r="V17" s="362"/>
      <c r="W17" s="482"/>
      <c r="X17" s="362"/>
      <c r="Y17" s="486"/>
      <c r="Z17" s="242"/>
    </row>
    <row r="18" spans="1:28" ht="26.25" customHeight="1" x14ac:dyDescent="0.2">
      <c r="A18" s="471">
        <f t="shared" si="0"/>
        <v>0</v>
      </c>
      <c r="B18" s="471">
        <f t="shared" si="1"/>
        <v>0</v>
      </c>
      <c r="C18" s="278" t="s">
        <v>174</v>
      </c>
      <c r="D18" s="278" t="s">
        <v>173</v>
      </c>
      <c r="E18" s="479"/>
      <c r="F18" s="473"/>
      <c r="G18" s="362"/>
      <c r="H18" s="473"/>
      <c r="I18" s="362"/>
      <c r="J18" s="475"/>
      <c r="K18" s="487"/>
      <c r="L18" s="369"/>
      <c r="M18" s="471">
        <f t="shared" si="2"/>
        <v>0</v>
      </c>
      <c r="N18" s="471">
        <f t="shared" si="2"/>
        <v>0</v>
      </c>
      <c r="O18" s="284" t="str">
        <f t="shared" si="3"/>
        <v>Ouchida</v>
      </c>
      <c r="P18" s="284" t="str">
        <f t="shared" si="3"/>
        <v>Haylie</v>
      </c>
      <c r="Q18" s="473"/>
      <c r="R18" s="362"/>
      <c r="S18" s="478"/>
      <c r="T18" s="493"/>
      <c r="U18" s="473"/>
      <c r="V18" s="362"/>
      <c r="W18" s="473"/>
      <c r="X18" s="362"/>
      <c r="Y18" s="473"/>
      <c r="Z18" s="242"/>
      <c r="AB18" s="34"/>
    </row>
    <row r="19" spans="1:28" ht="26.25" customHeight="1" x14ac:dyDescent="0.2">
      <c r="A19" s="471">
        <f t="shared" si="0"/>
        <v>0</v>
      </c>
      <c r="B19" s="471">
        <f t="shared" si="1"/>
        <v>0</v>
      </c>
      <c r="C19" s="278" t="s">
        <v>49</v>
      </c>
      <c r="D19" s="278" t="s">
        <v>48</v>
      </c>
      <c r="E19" s="486"/>
      <c r="F19" s="482"/>
      <c r="G19" s="362"/>
      <c r="H19" s="486"/>
      <c r="I19" s="419"/>
      <c r="J19" s="491"/>
      <c r="K19" s="487"/>
      <c r="L19" s="429"/>
      <c r="M19" s="471">
        <f t="shared" si="2"/>
        <v>0</v>
      </c>
      <c r="N19" s="471">
        <f t="shared" si="2"/>
        <v>0</v>
      </c>
      <c r="O19" s="284" t="str">
        <f t="shared" si="3"/>
        <v>Reinertsen</v>
      </c>
      <c r="P19" s="284" t="str">
        <f t="shared" si="3"/>
        <v>Kaia</v>
      </c>
      <c r="Q19" s="482"/>
      <c r="R19" s="362"/>
      <c r="S19" s="485"/>
      <c r="T19" s="482"/>
      <c r="U19" s="482"/>
      <c r="V19" s="362"/>
      <c r="W19" s="486"/>
      <c r="X19" s="362"/>
      <c r="Y19" s="482"/>
      <c r="Z19" s="242"/>
    </row>
    <row r="20" spans="1:28" ht="26.25" customHeight="1" x14ac:dyDescent="0.2">
      <c r="A20" s="471">
        <f t="shared" si="0"/>
        <v>0</v>
      </c>
      <c r="B20" s="471">
        <f t="shared" si="1"/>
        <v>0</v>
      </c>
      <c r="C20" s="278" t="s">
        <v>239</v>
      </c>
      <c r="D20" s="278" t="s">
        <v>240</v>
      </c>
      <c r="E20" s="473"/>
      <c r="F20" s="479"/>
      <c r="G20" s="362"/>
      <c r="H20" s="473"/>
      <c r="I20" s="362"/>
      <c r="J20" s="475"/>
      <c r="K20" s="494"/>
      <c r="L20" s="369"/>
      <c r="M20" s="471">
        <f t="shared" si="2"/>
        <v>0</v>
      </c>
      <c r="N20" s="471">
        <f t="shared" si="2"/>
        <v>0</v>
      </c>
      <c r="O20" s="284" t="str">
        <f t="shared" si="3"/>
        <v>Scharff</v>
      </c>
      <c r="P20" s="284" t="str">
        <f t="shared" si="3"/>
        <v>Caroline</v>
      </c>
      <c r="Q20" s="473"/>
      <c r="R20" s="362"/>
      <c r="S20" s="478"/>
      <c r="T20" s="473"/>
      <c r="U20" s="473"/>
      <c r="V20" s="362"/>
      <c r="W20" s="473"/>
      <c r="X20" s="362"/>
      <c r="Y20" s="479"/>
      <c r="Z20" s="242"/>
    </row>
    <row r="21" spans="1:28" ht="26.25" customHeight="1" x14ac:dyDescent="0.2">
      <c r="A21" s="471">
        <f t="shared" si="0"/>
        <v>0</v>
      </c>
      <c r="B21" s="471">
        <f t="shared" si="1"/>
        <v>0</v>
      </c>
      <c r="C21" s="278" t="s">
        <v>241</v>
      </c>
      <c r="D21" s="278" t="s">
        <v>242</v>
      </c>
      <c r="E21" s="481"/>
      <c r="F21" s="482"/>
      <c r="G21" s="362"/>
      <c r="H21" s="486"/>
      <c r="I21" s="362"/>
      <c r="J21" s="491"/>
      <c r="K21" s="487"/>
      <c r="L21" s="369"/>
      <c r="M21" s="471">
        <f t="shared" si="2"/>
        <v>0</v>
      </c>
      <c r="N21" s="471">
        <f t="shared" si="2"/>
        <v>0</v>
      </c>
      <c r="O21" s="284" t="str">
        <f t="shared" si="3"/>
        <v>Southworth</v>
      </c>
      <c r="P21" s="284" t="str">
        <f t="shared" si="3"/>
        <v>Athena</v>
      </c>
      <c r="Q21" s="482"/>
      <c r="R21" s="362"/>
      <c r="S21" s="485"/>
      <c r="T21" s="482"/>
      <c r="U21" s="486"/>
      <c r="V21" s="362"/>
      <c r="W21" s="482"/>
      <c r="X21" s="362"/>
      <c r="Y21" s="486"/>
      <c r="Z21" s="242"/>
    </row>
    <row r="22" spans="1:28" ht="26.25" customHeight="1" x14ac:dyDescent="0.2">
      <c r="A22" s="471">
        <f t="shared" si="0"/>
        <v>0</v>
      </c>
      <c r="B22" s="471">
        <f t="shared" si="1"/>
        <v>0</v>
      </c>
      <c r="C22" s="278" t="s">
        <v>243</v>
      </c>
      <c r="D22" s="278" t="s">
        <v>236</v>
      </c>
      <c r="E22" s="473"/>
      <c r="F22" s="473"/>
      <c r="G22" s="474"/>
      <c r="H22" s="473"/>
      <c r="I22" s="474"/>
      <c r="J22" s="475"/>
      <c r="K22" s="484"/>
      <c r="L22" s="495"/>
      <c r="M22" s="471">
        <f t="shared" si="2"/>
        <v>0</v>
      </c>
      <c r="N22" s="471">
        <f t="shared" si="2"/>
        <v>0</v>
      </c>
      <c r="O22" s="284" t="str">
        <f>IF(C22&lt;&gt;"",C22,"")</f>
        <v>Wait</v>
      </c>
      <c r="P22" s="284" t="str">
        <f>IF(D22&lt;&gt;"",D22,"")</f>
        <v>Olivia</v>
      </c>
      <c r="Q22" s="473"/>
      <c r="R22" s="474"/>
      <c r="S22" s="478"/>
      <c r="T22" s="473"/>
      <c r="U22" s="473"/>
      <c r="V22" s="474"/>
      <c r="W22" s="473"/>
      <c r="X22" s="474"/>
      <c r="Y22" s="473"/>
      <c r="Z22" s="242"/>
    </row>
    <row r="23" spans="1:28" ht="26.25" customHeight="1" x14ac:dyDescent="0.2">
      <c r="A23" s="471">
        <f t="shared" si="0"/>
        <v>0</v>
      </c>
      <c r="B23" s="471">
        <f t="shared" si="1"/>
        <v>0</v>
      </c>
      <c r="C23" s="278"/>
      <c r="D23" s="278"/>
      <c r="E23" s="482"/>
      <c r="F23" s="482"/>
      <c r="G23" s="362"/>
      <c r="H23" s="482"/>
      <c r="I23" s="419"/>
      <c r="J23" s="483"/>
      <c r="K23" s="484"/>
      <c r="L23" s="369"/>
      <c r="M23" s="471">
        <f t="shared" si="2"/>
        <v>0</v>
      </c>
      <c r="N23" s="471">
        <f t="shared" si="2"/>
        <v>0</v>
      </c>
      <c r="O23" s="284" t="str">
        <f>IF(C23&lt;&gt;"",C23,"")</f>
        <v/>
      </c>
      <c r="P23" s="284" t="str">
        <f>IF(D23&lt;&gt;"",D23,"")</f>
        <v/>
      </c>
      <c r="Q23" s="482"/>
      <c r="R23" s="419"/>
      <c r="S23" s="485"/>
      <c r="T23" s="482"/>
      <c r="U23" s="482"/>
      <c r="V23" s="362"/>
      <c r="W23" s="482"/>
      <c r="X23" s="362"/>
      <c r="Y23" s="482"/>
      <c r="Z23" s="242"/>
    </row>
    <row r="24" spans="1:28" ht="17.25" customHeight="1" thickBot="1" x14ac:dyDescent="0.25">
      <c r="A24" s="61"/>
      <c r="B24" s="50"/>
      <c r="C24" s="13"/>
      <c r="D24" s="14"/>
      <c r="E24" s="323">
        <f>COUNTA(E4:E23)/4</f>
        <v>0</v>
      </c>
      <c r="F24" s="235">
        <f t="shared" ref="F24:L24" si="4">COUNTA(F4:F23)</f>
        <v>0</v>
      </c>
      <c r="G24" s="235">
        <f t="shared" si="4"/>
        <v>0</v>
      </c>
      <c r="H24" s="235">
        <f t="shared" si="4"/>
        <v>0</v>
      </c>
      <c r="I24" s="235">
        <f t="shared" si="4"/>
        <v>0</v>
      </c>
      <c r="J24" s="235">
        <f t="shared" si="4"/>
        <v>0</v>
      </c>
      <c r="K24" s="235">
        <f t="shared" si="4"/>
        <v>0</v>
      </c>
      <c r="L24" s="235">
        <f t="shared" si="4"/>
        <v>0</v>
      </c>
      <c r="M24" s="73"/>
      <c r="N24" s="50"/>
      <c r="O24" s="61"/>
      <c r="P24" s="61"/>
      <c r="Q24" s="235">
        <f t="shared" ref="Q24" si="5">COUNTA(Q4:Q23)</f>
        <v>0</v>
      </c>
      <c r="R24" s="235">
        <f>COUNTA(R4:R23)</f>
        <v>0</v>
      </c>
      <c r="S24" s="235">
        <f t="shared" ref="S24" si="6">COUNTA(S4:S23)</f>
        <v>0</v>
      </c>
      <c r="T24" s="323">
        <f>COUNTA(T4:T23)/4</f>
        <v>0</v>
      </c>
      <c r="U24" s="235">
        <f t="shared" ref="U24" si="7">COUNTA(U4:U23)</f>
        <v>0</v>
      </c>
      <c r="V24" s="235">
        <f>COUNTA(V4:V23)</f>
        <v>0</v>
      </c>
      <c r="W24" s="235">
        <f t="shared" ref="W24" si="8">COUNTA(W4:W23)</f>
        <v>0</v>
      </c>
      <c r="X24" s="235">
        <f>COUNTA(X4:X23)</f>
        <v>0</v>
      </c>
      <c r="Y24" s="323">
        <f>COUNTA(Y4:Y23)/4</f>
        <v>0</v>
      </c>
    </row>
    <row r="25" spans="1:28" ht="17.25" customHeight="1" x14ac:dyDescent="0.2">
      <c r="B25" s="12"/>
      <c r="C25" s="426" t="s">
        <v>62</v>
      </c>
      <c r="D25" s="18"/>
      <c r="E25" s="19"/>
      <c r="F25" s="20"/>
      <c r="G25" s="20"/>
      <c r="H25" s="74"/>
      <c r="I25" s="74"/>
      <c r="J25" s="75"/>
      <c r="K25" s="52"/>
      <c r="M25" s="50"/>
      <c r="N25" s="12"/>
      <c r="O25" s="426" t="s">
        <v>64</v>
      </c>
      <c r="P25" s="18"/>
      <c r="Q25" s="18"/>
      <c r="R25" s="120"/>
      <c r="S25" s="121"/>
      <c r="T25" s="426" t="s">
        <v>65</v>
      </c>
      <c r="U25" s="18"/>
      <c r="V25" s="18"/>
      <c r="W25" s="18"/>
      <c r="X25" s="18"/>
      <c r="Y25" s="165"/>
    </row>
    <row r="26" spans="1:28" ht="22.5" customHeight="1" thickBot="1" x14ac:dyDescent="0.25">
      <c r="B26" s="12" t="s">
        <v>207</v>
      </c>
      <c r="C26" s="21" t="s">
        <v>66</v>
      </c>
      <c r="D26" s="22"/>
      <c r="E26" s="22" t="s">
        <v>67</v>
      </c>
      <c r="F26" s="22"/>
      <c r="G26" s="22" t="s">
        <v>68</v>
      </c>
      <c r="H26" s="22"/>
      <c r="I26" s="77"/>
      <c r="J26" s="78"/>
      <c r="M26" s="12"/>
      <c r="N26" s="12"/>
      <c r="O26" s="21" t="s">
        <v>66</v>
      </c>
      <c r="P26" s="22" t="s">
        <v>67</v>
      </c>
      <c r="Q26" s="22"/>
      <c r="R26" s="22" t="s">
        <v>68</v>
      </c>
      <c r="S26" s="22"/>
      <c r="T26" s="21" t="s">
        <v>66</v>
      </c>
      <c r="U26" s="123"/>
      <c r="V26" s="22" t="s">
        <v>67</v>
      </c>
      <c r="W26" s="166"/>
      <c r="X26" s="22" t="s">
        <v>68</v>
      </c>
      <c r="Y26" s="167"/>
    </row>
    <row r="27" spans="1:28" ht="22.5" customHeight="1" x14ac:dyDescent="0.25">
      <c r="A27" s="12"/>
      <c r="B27" s="12" t="s">
        <v>208</v>
      </c>
      <c r="C27" s="21" t="s">
        <v>71</v>
      </c>
      <c r="D27" s="22"/>
      <c r="E27" s="22" t="s">
        <v>72</v>
      </c>
      <c r="F27" s="22"/>
      <c r="G27" s="22" t="s">
        <v>73</v>
      </c>
      <c r="H27" s="22"/>
      <c r="I27" s="80"/>
      <c r="J27" s="81"/>
      <c r="K27" s="76" t="s">
        <v>63</v>
      </c>
      <c r="M27" s="12"/>
      <c r="O27" s="21" t="s">
        <v>71</v>
      </c>
      <c r="P27" s="22" t="s">
        <v>72</v>
      </c>
      <c r="Q27" s="22"/>
      <c r="R27" s="22" t="s">
        <v>73</v>
      </c>
      <c r="S27" s="22"/>
      <c r="T27" s="21" t="s">
        <v>71</v>
      </c>
      <c r="U27" s="123"/>
      <c r="V27" s="22" t="s">
        <v>72</v>
      </c>
      <c r="W27" s="168"/>
      <c r="X27" s="22" t="s">
        <v>73</v>
      </c>
      <c r="Y27" s="167"/>
    </row>
    <row r="28" spans="1:28" ht="22.5" customHeight="1" x14ac:dyDescent="0.2">
      <c r="B28" s="12" t="s">
        <v>209</v>
      </c>
      <c r="C28" s="26" t="s">
        <v>76</v>
      </c>
      <c r="D28" s="27"/>
      <c r="E28" s="27" t="s">
        <v>77</v>
      </c>
      <c r="F28" s="27"/>
      <c r="G28" s="27" t="s">
        <v>78</v>
      </c>
      <c r="H28" s="27"/>
      <c r="I28" s="84"/>
      <c r="J28" s="85"/>
      <c r="K28" s="79"/>
      <c r="M28" s="34"/>
      <c r="N28" s="37"/>
      <c r="O28" s="26" t="s">
        <v>76</v>
      </c>
      <c r="P28" s="27" t="s">
        <v>77</v>
      </c>
      <c r="Q28" s="27"/>
      <c r="R28" s="27" t="s">
        <v>78</v>
      </c>
      <c r="S28" s="27"/>
      <c r="T28" s="26" t="s">
        <v>76</v>
      </c>
      <c r="U28" s="126"/>
      <c r="V28" s="27" t="s">
        <v>77</v>
      </c>
      <c r="W28" s="126"/>
      <c r="X28" s="27" t="s">
        <v>78</v>
      </c>
      <c r="Y28" s="169"/>
    </row>
    <row r="29" spans="1:28" ht="22.5" customHeight="1" thickBot="1" x14ac:dyDescent="0.25">
      <c r="B29" s="12" t="s">
        <v>210</v>
      </c>
      <c r="C29" s="29" t="s">
        <v>81</v>
      </c>
      <c r="D29" s="30"/>
      <c r="E29" s="30" t="s">
        <v>82</v>
      </c>
      <c r="F29" s="30"/>
      <c r="G29" s="30" t="s">
        <v>83</v>
      </c>
      <c r="H29" s="30"/>
      <c r="I29" s="87"/>
      <c r="J29" s="66"/>
      <c r="K29" s="83"/>
      <c r="L29" s="88"/>
      <c r="M29" s="34"/>
      <c r="N29" s="37"/>
      <c r="O29" s="29" t="s">
        <v>81</v>
      </c>
      <c r="P29" s="30" t="s">
        <v>82</v>
      </c>
      <c r="Q29" s="30"/>
      <c r="R29" s="30" t="s">
        <v>83</v>
      </c>
      <c r="S29" s="30"/>
      <c r="T29" s="29" t="s">
        <v>81</v>
      </c>
      <c r="U29" s="127"/>
      <c r="V29" s="30" t="s">
        <v>82</v>
      </c>
      <c r="W29" s="127"/>
      <c r="X29" s="30" t="s">
        <v>83</v>
      </c>
      <c r="Y29" s="170"/>
    </row>
    <row r="30" spans="1:28" ht="12.75" customHeight="1" thickBot="1" x14ac:dyDescent="0.25">
      <c r="A30" s="32" t="s">
        <v>86</v>
      </c>
      <c r="C30" s="33"/>
      <c r="D30" s="33"/>
      <c r="E30" s="34"/>
      <c r="F30" s="35"/>
      <c r="G30" s="36"/>
      <c r="H30" s="68"/>
      <c r="I30" s="89"/>
      <c r="J30" s="34"/>
      <c r="K30" s="83"/>
      <c r="L30" s="90"/>
      <c r="M30" s="34"/>
      <c r="N30" s="37"/>
      <c r="P30" s="24"/>
    </row>
    <row r="31" spans="1:28" ht="20.25" customHeight="1" x14ac:dyDescent="0.2">
      <c r="B31" s="425" t="s">
        <v>87</v>
      </c>
      <c r="C31" s="425"/>
      <c r="D31" s="37"/>
      <c r="E31" s="37"/>
      <c r="F31" s="38"/>
      <c r="G31" s="39"/>
      <c r="H31" s="92" t="s">
        <v>88</v>
      </c>
      <c r="I31" s="93" t="s">
        <v>89</v>
      </c>
      <c r="J31" s="94"/>
      <c r="K31" s="95"/>
      <c r="L31" s="96"/>
      <c r="M31" s="34"/>
      <c r="N31" s="37"/>
      <c r="O31" s="128" t="s">
        <v>91</v>
      </c>
      <c r="P31" s="129">
        <v>50</v>
      </c>
      <c r="Q31" s="129">
        <v>100</v>
      </c>
      <c r="R31" s="129">
        <v>150</v>
      </c>
      <c r="S31" s="129">
        <v>200</v>
      </c>
      <c r="T31" s="129">
        <v>250</v>
      </c>
      <c r="U31" s="129">
        <v>300</v>
      </c>
      <c r="V31" s="129">
        <v>350</v>
      </c>
      <c r="W31" s="129">
        <v>400</v>
      </c>
      <c r="X31" s="129">
        <v>450</v>
      </c>
      <c r="Y31" s="171">
        <v>500</v>
      </c>
    </row>
    <row r="32" spans="1:28" ht="20.25" customHeight="1" x14ac:dyDescent="0.2">
      <c r="B32" s="425" t="s">
        <v>90</v>
      </c>
      <c r="C32" s="425"/>
      <c r="D32" s="37"/>
      <c r="E32" s="37"/>
      <c r="F32" s="40"/>
      <c r="G32" s="41"/>
      <c r="H32" s="97"/>
      <c r="I32" s="98"/>
      <c r="J32" s="99"/>
      <c r="K32" s="95"/>
      <c r="L32" s="100"/>
      <c r="M32" s="34"/>
      <c r="N32" s="37"/>
      <c r="O32" s="331" t="s">
        <v>95</v>
      </c>
      <c r="P32" s="131"/>
      <c r="Q32" s="132"/>
      <c r="R32" s="133"/>
      <c r="S32" s="133"/>
      <c r="T32" s="133"/>
      <c r="U32" s="133"/>
      <c r="V32" s="133"/>
      <c r="W32" s="133"/>
      <c r="X32" s="133"/>
      <c r="Y32" s="172"/>
    </row>
    <row r="33" spans="1:25" ht="20.25" customHeight="1" thickBot="1" x14ac:dyDescent="0.3">
      <c r="B33" s="425" t="s">
        <v>92</v>
      </c>
      <c r="C33" s="425"/>
      <c r="D33" s="37"/>
      <c r="E33" s="37"/>
      <c r="F33" s="42"/>
      <c r="G33" s="43"/>
      <c r="H33" s="101" t="s">
        <v>93</v>
      </c>
      <c r="I33" s="102" t="s">
        <v>94</v>
      </c>
      <c r="J33" s="103"/>
      <c r="K33" s="95"/>
      <c r="L33" s="104"/>
      <c r="M33" s="34"/>
      <c r="N33" s="37"/>
      <c r="O33" s="332" t="s">
        <v>117</v>
      </c>
      <c r="P33" s="327"/>
      <c r="Q33" s="328"/>
      <c r="R33" s="329"/>
      <c r="S33" s="329"/>
      <c r="T33" s="329"/>
      <c r="U33" s="329"/>
      <c r="V33" s="329"/>
      <c r="W33" s="329"/>
      <c r="X33" s="329"/>
      <c r="Y33" s="330"/>
    </row>
    <row r="34" spans="1:25" ht="20.25" customHeight="1" thickBot="1" x14ac:dyDescent="0.25">
      <c r="D34" s="37"/>
      <c r="E34" s="37"/>
      <c r="F34" s="194"/>
      <c r="G34" s="195"/>
      <c r="H34" s="34"/>
      <c r="I34" s="91"/>
      <c r="J34" s="91"/>
      <c r="K34" s="91"/>
      <c r="L34" s="91"/>
      <c r="O34" s="333" t="s">
        <v>269</v>
      </c>
      <c r="P34" s="135"/>
      <c r="Q34" s="135"/>
      <c r="R34" s="135"/>
      <c r="S34" s="135"/>
      <c r="T34" s="135"/>
      <c r="U34" s="135"/>
      <c r="V34" s="135"/>
      <c r="W34" s="135"/>
      <c r="X34" s="135"/>
      <c r="Y34" s="173"/>
    </row>
    <row r="35" spans="1:25" x14ac:dyDescent="0.2">
      <c r="A35" s="37"/>
      <c r="H35" s="34"/>
      <c r="I35" s="204"/>
      <c r="J35" s="204"/>
      <c r="K35" s="204"/>
      <c r="L35" s="91"/>
      <c r="O35" s="34"/>
      <c r="P35" s="34"/>
      <c r="Q35" s="34"/>
      <c r="R35" s="34"/>
      <c r="S35" s="34"/>
      <c r="T35" s="34"/>
      <c r="U35" s="34"/>
      <c r="V35" s="34"/>
      <c r="W35" s="34"/>
      <c r="X35" s="34"/>
    </row>
    <row r="36" spans="1:25" x14ac:dyDescent="0.2">
      <c r="A36" s="197"/>
      <c r="H36" s="89"/>
      <c r="I36" s="34"/>
      <c r="J36" s="34"/>
      <c r="K36" s="34"/>
      <c r="L36" s="34"/>
    </row>
    <row r="37" spans="1:25" x14ac:dyDescent="0.2">
      <c r="A37" s="199"/>
      <c r="H37" s="200"/>
      <c r="I37" s="200"/>
      <c r="J37" s="205"/>
      <c r="K37" s="200"/>
      <c r="L37" s="200"/>
      <c r="M37" s="25"/>
      <c r="N37" s="25"/>
    </row>
    <row r="38" spans="1:25" x14ac:dyDescent="0.2">
      <c r="A38" s="199"/>
      <c r="H38" s="206"/>
      <c r="I38" s="206"/>
      <c r="J38" s="207"/>
      <c r="K38" s="206"/>
      <c r="L38" s="206"/>
      <c r="M38" s="25"/>
      <c r="N38" s="25"/>
      <c r="O38" s="25"/>
      <c r="P38" s="25"/>
      <c r="Q38" s="25"/>
      <c r="R38" s="25"/>
      <c r="S38" s="34"/>
      <c r="T38" s="34"/>
      <c r="U38" s="34"/>
      <c r="V38" s="34"/>
      <c r="W38" s="34"/>
      <c r="X38" s="34"/>
    </row>
    <row r="39" spans="1:25" x14ac:dyDescent="0.2">
      <c r="A39" s="199"/>
      <c r="H39" s="199"/>
      <c r="I39" s="199"/>
      <c r="J39" s="207"/>
      <c r="K39" s="199"/>
      <c r="L39" s="199"/>
      <c r="M39" s="34"/>
      <c r="N39" s="34"/>
      <c r="O39" s="210"/>
      <c r="P39" s="210"/>
      <c r="Q39" s="25"/>
      <c r="R39" s="25"/>
      <c r="S39" s="34"/>
      <c r="T39" s="34"/>
      <c r="U39" s="34"/>
      <c r="V39" s="34"/>
      <c r="W39" s="34"/>
      <c r="X39" s="34"/>
    </row>
    <row r="40" spans="1:25" x14ac:dyDescent="0.2">
      <c r="A40" s="199"/>
      <c r="H40" s="199"/>
      <c r="I40" s="199"/>
      <c r="J40" s="207"/>
      <c r="K40" s="199"/>
      <c r="L40" s="199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</row>
    <row r="41" spans="1:25" x14ac:dyDescent="0.2">
      <c r="A41" s="199"/>
      <c r="H41" s="199"/>
      <c r="I41" s="199"/>
      <c r="J41" s="207"/>
      <c r="K41" s="199"/>
      <c r="L41" s="199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</row>
    <row r="42" spans="1:25" x14ac:dyDescent="0.2">
      <c r="A42" s="199"/>
      <c r="H42" s="199"/>
      <c r="I42" s="199"/>
      <c r="J42" s="207"/>
      <c r="K42" s="199"/>
      <c r="L42" s="199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</row>
    <row r="43" spans="1:25" x14ac:dyDescent="0.2">
      <c r="A43" s="199"/>
      <c r="B43" s="201"/>
      <c r="C43" s="63"/>
      <c r="D43" s="63"/>
      <c r="E43" s="63"/>
      <c r="F43" s="199"/>
      <c r="G43" s="199"/>
      <c r="H43" s="199"/>
      <c r="I43" s="199"/>
      <c r="J43" s="207"/>
      <c r="K43" s="199"/>
      <c r="L43" s="199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</row>
    <row r="44" spans="1:25" x14ac:dyDescent="0.2">
      <c r="B44" s="63"/>
      <c r="C44" s="63"/>
      <c r="D44" s="63"/>
      <c r="E44" s="63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</row>
    <row r="45" spans="1:25" x14ac:dyDescent="0.2">
      <c r="B45" s="63"/>
      <c r="C45" s="63"/>
      <c r="D45" s="63"/>
      <c r="E45" s="63"/>
      <c r="J45" s="208"/>
      <c r="K45" s="202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</row>
    <row r="46" spans="1:25" x14ac:dyDescent="0.2">
      <c r="B46" s="63"/>
      <c r="C46" s="63"/>
      <c r="D46" s="63"/>
      <c r="E46" s="63"/>
      <c r="H46" s="202"/>
      <c r="J46" s="208"/>
      <c r="K46" s="202"/>
      <c r="O46" s="211"/>
      <c r="P46" s="212"/>
      <c r="Q46" s="34"/>
      <c r="R46" s="211"/>
      <c r="S46" s="34"/>
      <c r="T46" s="34"/>
      <c r="U46" s="34"/>
      <c r="V46" s="34"/>
      <c r="W46" s="34"/>
      <c r="X46" s="34"/>
    </row>
    <row r="47" spans="1:25" x14ac:dyDescent="0.2">
      <c r="B47" s="63"/>
      <c r="C47" s="63"/>
      <c r="D47" s="63"/>
      <c r="E47" s="63"/>
      <c r="J47" s="208"/>
      <c r="K47" s="202"/>
      <c r="O47" s="202"/>
      <c r="P47" s="202"/>
      <c r="R47" s="202"/>
    </row>
    <row r="48" spans="1:25" x14ac:dyDescent="0.2">
      <c r="B48" s="63"/>
      <c r="C48" s="63"/>
      <c r="D48" s="63"/>
      <c r="E48" s="63"/>
      <c r="J48" s="208"/>
      <c r="K48" s="202"/>
      <c r="O48" s="202"/>
      <c r="R48" s="202"/>
    </row>
    <row r="49" spans="2:19" x14ac:dyDescent="0.2">
      <c r="B49" s="63"/>
      <c r="C49" s="63"/>
      <c r="D49" s="63"/>
      <c r="E49" s="63"/>
      <c r="F49" s="202"/>
      <c r="J49" s="208"/>
      <c r="K49" s="202"/>
      <c r="O49" s="202"/>
      <c r="R49" s="202"/>
      <c r="S49" s="202"/>
    </row>
    <row r="50" spans="2:19" x14ac:dyDescent="0.2">
      <c r="B50" s="63"/>
      <c r="C50" s="63"/>
      <c r="D50" s="63"/>
      <c r="E50" s="63"/>
      <c r="O50" s="202"/>
    </row>
    <row r="51" spans="2:19" x14ac:dyDescent="0.2">
      <c r="B51" s="63"/>
      <c r="C51" s="63"/>
      <c r="D51" s="63"/>
      <c r="E51" s="63"/>
    </row>
    <row r="52" spans="2:19" x14ac:dyDescent="0.2">
      <c r="B52" s="63"/>
      <c r="C52" s="63"/>
      <c r="D52" s="63"/>
      <c r="E52" s="63"/>
    </row>
    <row r="53" spans="2:19" x14ac:dyDescent="0.2">
      <c r="B53" s="63"/>
      <c r="C53" s="63"/>
      <c r="D53" s="63"/>
      <c r="E53" s="63"/>
    </row>
    <row r="54" spans="2:19" x14ac:dyDescent="0.2">
      <c r="B54" s="63"/>
      <c r="C54" s="63"/>
      <c r="D54" s="63"/>
      <c r="E54" s="63"/>
      <c r="P54" s="213"/>
    </row>
    <row r="55" spans="2:19" x14ac:dyDescent="0.2">
      <c r="B55" s="63"/>
      <c r="C55" s="63"/>
      <c r="D55" s="203"/>
      <c r="E55" s="63"/>
      <c r="R55" s="202"/>
    </row>
    <row r="56" spans="2:19" x14ac:dyDescent="0.2">
      <c r="B56" s="63"/>
      <c r="C56" s="63"/>
      <c r="D56" s="63"/>
      <c r="E56" s="63"/>
      <c r="P56" s="213"/>
      <c r="R56" s="213"/>
    </row>
    <row r="57" spans="2:19" x14ac:dyDescent="0.2">
      <c r="B57" s="63"/>
      <c r="C57" s="63"/>
      <c r="D57" s="63"/>
      <c r="E57" s="63"/>
    </row>
    <row r="58" spans="2:19" x14ac:dyDescent="0.2">
      <c r="B58" s="63"/>
      <c r="C58" s="63"/>
      <c r="D58" s="63"/>
      <c r="E58" s="63"/>
      <c r="P58" s="202"/>
      <c r="R58" s="202"/>
    </row>
    <row r="59" spans="2:19" x14ac:dyDescent="0.2">
      <c r="B59" s="63"/>
      <c r="C59" s="63"/>
      <c r="D59" s="63"/>
      <c r="E59" s="63"/>
      <c r="P59" s="202"/>
    </row>
    <row r="60" spans="2:19" x14ac:dyDescent="0.2">
      <c r="B60" s="63"/>
      <c r="C60" s="63"/>
      <c r="D60" s="63"/>
      <c r="E60" s="63"/>
    </row>
    <row r="61" spans="2:19" x14ac:dyDescent="0.2">
      <c r="B61" s="63"/>
      <c r="C61" s="63"/>
      <c r="D61" s="63"/>
      <c r="E61" s="63"/>
    </row>
    <row r="62" spans="2:19" x14ac:dyDescent="0.2">
      <c r="B62" s="63"/>
      <c r="C62" s="63"/>
      <c r="D62" s="63"/>
      <c r="E62" s="63"/>
    </row>
    <row r="63" spans="2:19" x14ac:dyDescent="0.2">
      <c r="B63" s="63"/>
      <c r="C63" s="63"/>
      <c r="D63" s="63"/>
      <c r="E63" s="63"/>
    </row>
    <row r="64" spans="2:19" x14ac:dyDescent="0.2">
      <c r="B64" s="63"/>
      <c r="C64" s="63"/>
      <c r="D64" s="63"/>
      <c r="E64" s="63"/>
    </row>
    <row r="65" spans="2:5" x14ac:dyDescent="0.2">
      <c r="B65" s="63"/>
      <c r="C65" s="63"/>
      <c r="D65" s="63"/>
      <c r="E65" s="63"/>
    </row>
    <row r="66" spans="2:5" x14ac:dyDescent="0.2">
      <c r="B66" s="63"/>
      <c r="C66" s="63"/>
      <c r="D66" s="63"/>
      <c r="E66" s="63"/>
    </row>
  </sheetData>
  <mergeCells count="2">
    <mergeCell ref="K1:L1"/>
    <mergeCell ref="X1:Y1"/>
  </mergeCells>
  <conditionalFormatting sqref="A27 B24:B27 M25:M27">
    <cfRule type="cellIs" dxfId="456" priority="59" stopIfTrue="1" operator="equal">
      <formula>2</formula>
    </cfRule>
  </conditionalFormatting>
  <conditionalFormatting sqref="M24">
    <cfRule type="cellIs" dxfId="455" priority="55" stopIfTrue="1" operator="equal">
      <formula>2</formula>
    </cfRule>
  </conditionalFormatting>
  <conditionalFormatting sqref="F24">
    <cfRule type="cellIs" dxfId="454" priority="56" stopIfTrue="1" operator="greaterThan">
      <formula>3</formula>
    </cfRule>
    <cfRule type="cellIs" dxfId="453" priority="57" stopIfTrue="1" operator="lessThan">
      <formula>3</formula>
    </cfRule>
    <cfRule type="cellIs" dxfId="452" priority="58" stopIfTrue="1" operator="equal">
      <formula>3</formula>
    </cfRule>
  </conditionalFormatting>
  <conditionalFormatting sqref="B28:B29">
    <cfRule type="cellIs" dxfId="451" priority="54" stopIfTrue="1" operator="equal">
      <formula>2</formula>
    </cfRule>
  </conditionalFormatting>
  <conditionalFormatting sqref="M5:M19 A4:A19">
    <cfRule type="cellIs" dxfId="450" priority="51" operator="greaterThan">
      <formula>2</formula>
    </cfRule>
    <cfRule type="cellIs" dxfId="449" priority="52" operator="equal">
      <formula>2</formula>
    </cfRule>
  </conditionalFormatting>
  <conditionalFormatting sqref="N5:N19 B4:B19">
    <cfRule type="cellIs" dxfId="448" priority="49" operator="greaterThan">
      <formula>3</formula>
    </cfRule>
    <cfRule type="cellIs" dxfId="447" priority="50" operator="equal">
      <formula>3</formula>
    </cfRule>
    <cfRule type="cellIs" dxfId="446" priority="53" operator="equal">
      <formula>2</formula>
    </cfRule>
  </conditionalFormatting>
  <conditionalFormatting sqref="M4">
    <cfRule type="cellIs" dxfId="445" priority="46" operator="greaterThan">
      <formula>2</formula>
    </cfRule>
    <cfRule type="cellIs" dxfId="444" priority="47" operator="equal">
      <formula>2</formula>
    </cfRule>
  </conditionalFormatting>
  <conditionalFormatting sqref="N4">
    <cfRule type="cellIs" dxfId="443" priority="44" operator="greaterThan">
      <formula>3</formula>
    </cfRule>
    <cfRule type="cellIs" dxfId="442" priority="45" operator="equal">
      <formula>3</formula>
    </cfRule>
    <cfRule type="cellIs" dxfId="441" priority="48" operator="equal">
      <formula>2</formula>
    </cfRule>
  </conditionalFormatting>
  <conditionalFormatting sqref="M20 M22:M23">
    <cfRule type="cellIs" dxfId="440" priority="41" operator="greaterThan">
      <formula>2</formula>
    </cfRule>
    <cfRule type="cellIs" dxfId="439" priority="42" operator="equal">
      <formula>2</formula>
    </cfRule>
  </conditionalFormatting>
  <conditionalFormatting sqref="N20 N22:N23">
    <cfRule type="cellIs" dxfId="438" priority="39" operator="greaterThan">
      <formula>3</formula>
    </cfRule>
    <cfRule type="cellIs" dxfId="437" priority="40" operator="equal">
      <formula>3</formula>
    </cfRule>
    <cfRule type="cellIs" dxfId="436" priority="43" operator="equal">
      <formula>2</formula>
    </cfRule>
  </conditionalFormatting>
  <conditionalFormatting sqref="A20:A23">
    <cfRule type="cellIs" dxfId="435" priority="36" operator="greaterThan">
      <formula>2</formula>
    </cfRule>
    <cfRule type="cellIs" dxfId="434" priority="37" operator="equal">
      <formula>2</formula>
    </cfRule>
  </conditionalFormatting>
  <conditionalFormatting sqref="B20:B23">
    <cfRule type="cellIs" dxfId="433" priority="34" operator="greaterThan">
      <formula>3</formula>
    </cfRule>
    <cfRule type="cellIs" dxfId="432" priority="35" operator="equal">
      <formula>3</formula>
    </cfRule>
    <cfRule type="cellIs" dxfId="431" priority="38" operator="equal">
      <formula>2</formula>
    </cfRule>
  </conditionalFormatting>
  <conditionalFormatting sqref="T24">
    <cfRule type="cellIs" dxfId="430" priority="32" stopIfTrue="1" operator="lessThan">
      <formula>2</formula>
    </cfRule>
    <cfRule type="cellIs" dxfId="429" priority="33" stopIfTrue="1" operator="greaterThanOrEqual">
      <formula>2</formula>
    </cfRule>
  </conditionalFormatting>
  <conditionalFormatting sqref="J24">
    <cfRule type="cellIs" dxfId="428" priority="29" stopIfTrue="1" operator="greaterThan">
      <formula>3</formula>
    </cfRule>
    <cfRule type="cellIs" dxfId="427" priority="30" stopIfTrue="1" operator="lessThan">
      <formula>3</formula>
    </cfRule>
    <cfRule type="cellIs" dxfId="426" priority="31" stopIfTrue="1" operator="equal">
      <formula>3</formula>
    </cfRule>
  </conditionalFormatting>
  <conditionalFormatting sqref="Q24">
    <cfRule type="cellIs" dxfId="425" priority="26" stopIfTrue="1" operator="greaterThan">
      <formula>3</formula>
    </cfRule>
    <cfRule type="cellIs" dxfId="424" priority="27" stopIfTrue="1" operator="lessThan">
      <formula>3</formula>
    </cfRule>
    <cfRule type="cellIs" dxfId="423" priority="28" stopIfTrue="1" operator="equal">
      <formula>3</formula>
    </cfRule>
  </conditionalFormatting>
  <conditionalFormatting sqref="S24">
    <cfRule type="cellIs" dxfId="422" priority="23" stopIfTrue="1" operator="greaterThan">
      <formula>3</formula>
    </cfRule>
    <cfRule type="cellIs" dxfId="421" priority="24" stopIfTrue="1" operator="lessThan">
      <formula>3</formula>
    </cfRule>
    <cfRule type="cellIs" dxfId="420" priority="25" stopIfTrue="1" operator="equal">
      <formula>3</formula>
    </cfRule>
  </conditionalFormatting>
  <conditionalFormatting sqref="U24">
    <cfRule type="cellIs" dxfId="419" priority="20" stopIfTrue="1" operator="greaterThan">
      <formula>3</formula>
    </cfRule>
    <cfRule type="cellIs" dxfId="418" priority="21" stopIfTrue="1" operator="lessThan">
      <formula>3</formula>
    </cfRule>
    <cfRule type="cellIs" dxfId="417" priority="22" stopIfTrue="1" operator="equal">
      <formula>3</formula>
    </cfRule>
  </conditionalFormatting>
  <conditionalFormatting sqref="W24">
    <cfRule type="cellIs" dxfId="416" priority="17" stopIfTrue="1" operator="greaterThan">
      <formula>3</formula>
    </cfRule>
    <cfRule type="cellIs" dxfId="415" priority="18" stopIfTrue="1" operator="lessThan">
      <formula>3</formula>
    </cfRule>
    <cfRule type="cellIs" dxfId="414" priority="19" stopIfTrue="1" operator="equal">
      <formula>3</formula>
    </cfRule>
  </conditionalFormatting>
  <conditionalFormatting sqref="Y24">
    <cfRule type="cellIs" dxfId="413" priority="15" stopIfTrue="1" operator="lessThan">
      <formula>2</formula>
    </cfRule>
    <cfRule type="cellIs" dxfId="412" priority="16" stopIfTrue="1" operator="greaterThanOrEqual">
      <formula>2</formula>
    </cfRule>
  </conditionalFormatting>
  <conditionalFormatting sqref="E24">
    <cfRule type="cellIs" dxfId="411" priority="13" stopIfTrue="1" operator="lessThan">
      <formula>2</formula>
    </cfRule>
    <cfRule type="cellIs" dxfId="410" priority="14" stopIfTrue="1" operator="greaterThanOrEqual">
      <formula>2</formula>
    </cfRule>
  </conditionalFormatting>
  <conditionalFormatting sqref="H24">
    <cfRule type="cellIs" dxfId="409" priority="10" stopIfTrue="1" operator="greaterThan">
      <formula>3</formula>
    </cfRule>
    <cfRule type="cellIs" dxfId="408" priority="11" stopIfTrue="1" operator="lessThan">
      <formula>3</formula>
    </cfRule>
    <cfRule type="cellIs" dxfId="407" priority="12" stopIfTrue="1" operator="equal">
      <formula>3</formula>
    </cfRule>
  </conditionalFormatting>
  <conditionalFormatting sqref="K24">
    <cfRule type="cellIs" dxfId="406" priority="7" stopIfTrue="1" operator="greaterThan">
      <formula>3</formula>
    </cfRule>
    <cfRule type="cellIs" dxfId="405" priority="8" stopIfTrue="1" operator="lessThan">
      <formula>3</formula>
    </cfRule>
    <cfRule type="cellIs" dxfId="404" priority="9" stopIfTrue="1" operator="equal">
      <formula>3</formula>
    </cfRule>
  </conditionalFormatting>
  <conditionalFormatting sqref="O16">
    <cfRule type="expression" priority="6">
      <formula>IF(C16&lt;&gt;"",C16,"")</formula>
    </cfRule>
  </conditionalFormatting>
  <conditionalFormatting sqref="M21">
    <cfRule type="cellIs" dxfId="403" priority="3" operator="greaterThan">
      <formula>2</formula>
    </cfRule>
    <cfRule type="cellIs" dxfId="402" priority="4" operator="equal">
      <formula>2</formula>
    </cfRule>
  </conditionalFormatting>
  <conditionalFormatting sqref="N21">
    <cfRule type="cellIs" dxfId="401" priority="1" operator="greaterThan">
      <formula>3</formula>
    </cfRule>
    <cfRule type="cellIs" dxfId="400" priority="2" operator="equal">
      <formula>3</formula>
    </cfRule>
    <cfRule type="cellIs" dxfId="399" priority="5" operator="equal">
      <formula>2</formula>
    </cfRule>
  </conditionalFormatting>
  <printOptions gridLines="1"/>
  <pageMargins left="0.25" right="0.25" top="0.75" bottom="0.75" header="0.3" footer="0.3"/>
  <pageSetup scale="86" fitToWidth="0" orientation="portrait" r:id="rId1"/>
  <headerFooter>
    <oddHeader xml:space="preserve">&amp;L&amp;"Arial,Bold"Rex Putnam HS Swim Team
&amp;C
</oddHeader>
  </headerFooter>
  <colBreaks count="1" manualBreakCount="1">
    <brk id="12" max="3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zoomScale="70" zoomScaleNormal="70" workbookViewId="0">
      <selection activeCell="AA3" sqref="AA3"/>
    </sheetView>
  </sheetViews>
  <sheetFormatPr defaultColWidth="8.81640625" defaultRowHeight="15" x14ac:dyDescent="0.2"/>
  <cols>
    <col min="1" max="1" width="2.54296875" customWidth="1"/>
    <col min="2" max="2" width="2.90625" customWidth="1"/>
    <col min="3" max="3" width="10.7265625" customWidth="1"/>
    <col min="4" max="4" width="10" customWidth="1"/>
    <col min="5" max="5" width="7.08984375" customWidth="1"/>
    <col min="6" max="6" width="6.26953125" customWidth="1"/>
    <col min="7" max="7" width="6.6328125" customWidth="1"/>
    <col min="8" max="8" width="6.7265625" customWidth="1"/>
    <col min="9" max="9" width="6.54296875" customWidth="1"/>
    <col min="10" max="10" width="7" style="1" customWidth="1"/>
    <col min="11" max="11" width="7.26953125" customWidth="1"/>
    <col min="12" max="12" width="6.1796875" customWidth="1"/>
    <col min="13" max="13" width="2.81640625" customWidth="1"/>
    <col min="14" max="14" width="3" customWidth="1"/>
    <col min="15" max="15" width="10" customWidth="1"/>
    <col min="16" max="16" width="9.1796875" customWidth="1"/>
    <col min="17" max="17" width="7" customWidth="1"/>
    <col min="18" max="18" width="6" customWidth="1"/>
    <col min="19" max="19" width="6.54296875" customWidth="1"/>
    <col min="20" max="21" width="8.1796875" customWidth="1"/>
    <col min="22" max="22" width="5.26953125" customWidth="1"/>
    <col min="23" max="23" width="8.81640625" customWidth="1"/>
    <col min="24" max="24" width="6.6328125" customWidth="1"/>
    <col min="25" max="25" width="7.26953125" customWidth="1"/>
  </cols>
  <sheetData>
    <row r="1" spans="1:27" ht="21" thickBot="1" x14ac:dyDescent="0.35">
      <c r="A1" s="552" t="s">
        <v>362</v>
      </c>
      <c r="B1" s="552"/>
      <c r="C1" s="552"/>
      <c r="D1" s="552" t="s">
        <v>362</v>
      </c>
      <c r="E1" s="552"/>
      <c r="F1" s="552" t="s">
        <v>362</v>
      </c>
      <c r="G1" s="552"/>
      <c r="H1" s="552"/>
      <c r="I1" s="552"/>
      <c r="J1" s="553" t="s">
        <v>363</v>
      </c>
      <c r="K1" s="573" t="s">
        <v>364</v>
      </c>
      <c r="L1" s="573"/>
      <c r="M1" s="552" t="str">
        <f>A1</f>
        <v>DISTRICTS</v>
      </c>
      <c r="N1" s="44"/>
      <c r="O1" s="555"/>
      <c r="P1" s="552" t="s">
        <v>362</v>
      </c>
      <c r="Q1" s="552"/>
      <c r="R1" s="552" t="s">
        <v>362</v>
      </c>
      <c r="S1" s="552"/>
      <c r="T1" s="554"/>
      <c r="U1" s="554"/>
      <c r="V1" s="554"/>
      <c r="W1" s="105" t="str">
        <f>J1</f>
        <v>FRI/SAT</v>
      </c>
      <c r="X1" s="576" t="str">
        <f>K1</f>
        <v>2/9-10/2018</v>
      </c>
      <c r="Y1" s="576"/>
      <c r="Z1" s="34"/>
    </row>
    <row r="2" spans="1:27" ht="25.5" customHeight="1" thickTop="1" thickBot="1" x14ac:dyDescent="0.3">
      <c r="A2" s="46" t="s">
        <v>308</v>
      </c>
      <c r="B2" s="2">
        <v>1</v>
      </c>
      <c r="C2" s="393" t="s">
        <v>97</v>
      </c>
      <c r="D2" s="376"/>
      <c r="E2" s="377" t="s">
        <v>1</v>
      </c>
      <c r="F2" s="377" t="s">
        <v>3</v>
      </c>
      <c r="G2" s="377" t="s">
        <v>4</v>
      </c>
      <c r="H2" s="377" t="s">
        <v>5</v>
      </c>
      <c r="I2" s="377" t="s">
        <v>6</v>
      </c>
      <c r="J2" s="391" t="s">
        <v>7</v>
      </c>
      <c r="K2" s="390" t="s">
        <v>8</v>
      </c>
      <c r="L2" s="390" t="s">
        <v>9</v>
      </c>
      <c r="M2" s="46" t="s">
        <v>308</v>
      </c>
      <c r="N2" s="2">
        <v>2</v>
      </c>
      <c r="O2" s="393" t="s">
        <v>97</v>
      </c>
      <c r="P2" s="376"/>
      <c r="Q2" s="377" t="s">
        <v>10</v>
      </c>
      <c r="R2" s="377" t="s">
        <v>11</v>
      </c>
      <c r="S2" s="388" t="s">
        <v>12</v>
      </c>
      <c r="T2" s="377" t="s">
        <v>13</v>
      </c>
      <c r="U2" s="377" t="s">
        <v>15</v>
      </c>
      <c r="V2" s="377" t="s">
        <v>16</v>
      </c>
      <c r="W2" s="377" t="s">
        <v>17</v>
      </c>
      <c r="X2" s="377" t="s">
        <v>18</v>
      </c>
      <c r="Y2" s="377" t="s">
        <v>315</v>
      </c>
      <c r="Z2" s="256"/>
    </row>
    <row r="3" spans="1:27" ht="32.25" customHeight="1" thickBot="1" x14ac:dyDescent="0.4">
      <c r="A3" s="462" t="s">
        <v>20</v>
      </c>
      <c r="B3" s="462" t="s">
        <v>21</v>
      </c>
      <c r="C3" s="463"/>
      <c r="D3" s="464" t="s">
        <v>22</v>
      </c>
      <c r="E3" s="465">
        <v>2</v>
      </c>
      <c r="F3" s="465">
        <v>4</v>
      </c>
      <c r="G3" s="466">
        <v>104</v>
      </c>
      <c r="H3" s="465">
        <v>6</v>
      </c>
      <c r="I3" s="466">
        <v>106</v>
      </c>
      <c r="J3" s="496">
        <v>8</v>
      </c>
      <c r="K3" s="468">
        <v>10</v>
      </c>
      <c r="L3" s="469">
        <v>110</v>
      </c>
      <c r="M3" s="497" t="s">
        <v>20</v>
      </c>
      <c r="N3" s="497" t="s">
        <v>21</v>
      </c>
      <c r="O3" s="463"/>
      <c r="P3" s="464" t="s">
        <v>22</v>
      </c>
      <c r="Q3" s="465">
        <v>12</v>
      </c>
      <c r="R3" s="466">
        <v>112</v>
      </c>
      <c r="S3" s="470">
        <v>14</v>
      </c>
      <c r="T3" s="465">
        <v>16</v>
      </c>
      <c r="U3" s="465">
        <v>18</v>
      </c>
      <c r="V3" s="466">
        <v>118</v>
      </c>
      <c r="W3" s="465">
        <v>20</v>
      </c>
      <c r="X3" s="466">
        <v>120</v>
      </c>
      <c r="Y3" s="465">
        <v>22</v>
      </c>
      <c r="Z3" s="257"/>
    </row>
    <row r="4" spans="1:27" ht="37.5" customHeight="1" x14ac:dyDescent="0.2">
      <c r="A4" s="471">
        <f t="shared" ref="A4:A20" si="0">COUNTA(F4:L4)+COUNTA(Q4:S4)+COUNTA(U4:X4)</f>
        <v>0</v>
      </c>
      <c r="B4" s="471">
        <f t="shared" ref="B4:B20" si="1">COUNTA(E4:E4)+COUNTA(T4:T4)+COUNTA(Y4)</f>
        <v>0</v>
      </c>
      <c r="C4" s="498" t="s">
        <v>106</v>
      </c>
      <c r="D4" s="498" t="s">
        <v>105</v>
      </c>
      <c r="E4" s="473"/>
      <c r="F4" s="473"/>
      <c r="G4" s="474"/>
      <c r="H4" s="473"/>
      <c r="I4" s="474"/>
      <c r="J4" s="475"/>
      <c r="K4" s="476"/>
      <c r="L4" s="477"/>
      <c r="M4" s="471">
        <f t="shared" ref="M4:N19" si="2">A4</f>
        <v>0</v>
      </c>
      <c r="N4" s="471">
        <f t="shared" si="2"/>
        <v>0</v>
      </c>
      <c r="O4" s="498" t="str">
        <f t="shared" ref="O4:P20" si="3">IF(C4&lt;&gt;"",C4,"")</f>
        <v>Agee</v>
      </c>
      <c r="P4" s="498" t="str">
        <f t="shared" si="3"/>
        <v>Colton</v>
      </c>
      <c r="Q4" s="473"/>
      <c r="R4" s="474"/>
      <c r="S4" s="478"/>
      <c r="T4" s="473"/>
      <c r="U4" s="473"/>
      <c r="V4" s="474"/>
      <c r="W4" s="479"/>
      <c r="X4" s="474"/>
      <c r="Y4" s="473"/>
      <c r="Z4" s="242"/>
    </row>
    <row r="5" spans="1:27" ht="37.5" customHeight="1" x14ac:dyDescent="0.2">
      <c r="A5" s="471">
        <f t="shared" si="0"/>
        <v>0</v>
      </c>
      <c r="B5" s="471">
        <f t="shared" si="1"/>
        <v>0</v>
      </c>
      <c r="C5" s="358" t="s">
        <v>184</v>
      </c>
      <c r="D5" s="358" t="s">
        <v>183</v>
      </c>
      <c r="E5" s="482"/>
      <c r="F5" s="482"/>
      <c r="G5" s="362"/>
      <c r="H5" s="482"/>
      <c r="I5" s="362"/>
      <c r="J5" s="483"/>
      <c r="K5" s="484"/>
      <c r="L5" s="369"/>
      <c r="M5" s="471">
        <f t="shared" si="2"/>
        <v>0</v>
      </c>
      <c r="N5" s="471">
        <f t="shared" si="2"/>
        <v>0</v>
      </c>
      <c r="O5" s="358" t="str">
        <f>IF(C5&lt;&gt;"",C5,"")</f>
        <v>Beko</v>
      </c>
      <c r="P5" s="358" t="str">
        <f>IF(D5&lt;&gt;"",D5,"")</f>
        <v>Logan</v>
      </c>
      <c r="Q5" s="482"/>
      <c r="R5" s="362"/>
      <c r="S5" s="485"/>
      <c r="T5" s="482"/>
      <c r="U5" s="482"/>
      <c r="V5" s="362"/>
      <c r="W5" s="482"/>
      <c r="X5" s="362"/>
      <c r="Y5" s="482"/>
      <c r="Z5" s="242"/>
    </row>
    <row r="6" spans="1:27" ht="37.5" customHeight="1" x14ac:dyDescent="0.2">
      <c r="A6" s="471">
        <f t="shared" si="0"/>
        <v>0</v>
      </c>
      <c r="B6" s="471">
        <f t="shared" si="1"/>
        <v>0</v>
      </c>
      <c r="C6" s="61" t="s">
        <v>247</v>
      </c>
      <c r="D6" s="61" t="s">
        <v>248</v>
      </c>
      <c r="E6" s="473"/>
      <c r="F6" s="473"/>
      <c r="G6" s="362"/>
      <c r="H6" s="473"/>
      <c r="I6" s="362"/>
      <c r="J6" s="475"/>
      <c r="K6" s="484"/>
      <c r="L6" s="369"/>
      <c r="M6" s="471">
        <f t="shared" si="2"/>
        <v>0</v>
      </c>
      <c r="N6" s="471">
        <f t="shared" si="2"/>
        <v>0</v>
      </c>
      <c r="O6" s="349" t="str">
        <f t="shared" si="3"/>
        <v>Dial</v>
      </c>
      <c r="P6" s="349" t="str">
        <f t="shared" si="3"/>
        <v>Erland</v>
      </c>
      <c r="Q6" s="473"/>
      <c r="R6" s="362"/>
      <c r="S6" s="478"/>
      <c r="T6" s="473"/>
      <c r="U6" s="473"/>
      <c r="V6" s="362"/>
      <c r="W6" s="473"/>
      <c r="X6" s="362"/>
      <c r="Y6" s="479"/>
      <c r="Z6" s="242"/>
    </row>
    <row r="7" spans="1:27" ht="37.5" customHeight="1" x14ac:dyDescent="0.2">
      <c r="A7" s="471">
        <f t="shared" si="0"/>
        <v>0</v>
      </c>
      <c r="B7" s="471">
        <f t="shared" si="1"/>
        <v>0</v>
      </c>
      <c r="C7" s="348" t="s">
        <v>249</v>
      </c>
      <c r="D7" s="348" t="s">
        <v>250</v>
      </c>
      <c r="E7" s="482"/>
      <c r="F7" s="482"/>
      <c r="G7" s="362"/>
      <c r="H7" s="482"/>
      <c r="I7" s="362"/>
      <c r="J7" s="483"/>
      <c r="K7" s="484"/>
      <c r="L7" s="369"/>
      <c r="M7" s="471">
        <f t="shared" si="2"/>
        <v>0</v>
      </c>
      <c r="N7" s="471">
        <f t="shared" si="2"/>
        <v>0</v>
      </c>
      <c r="O7" s="348" t="str">
        <f t="shared" si="3"/>
        <v>Elkins</v>
      </c>
      <c r="P7" s="348" t="str">
        <f t="shared" si="3"/>
        <v>Jackson</v>
      </c>
      <c r="Q7" s="486"/>
      <c r="R7" s="362"/>
      <c r="S7" s="485"/>
      <c r="T7" s="482"/>
      <c r="U7" s="482"/>
      <c r="V7" s="362"/>
      <c r="W7" s="482"/>
      <c r="X7" s="362"/>
      <c r="Y7" s="486"/>
      <c r="Z7" s="242"/>
    </row>
    <row r="8" spans="1:27" ht="37.5" customHeight="1" x14ac:dyDescent="0.2">
      <c r="A8" s="471">
        <f t="shared" si="0"/>
        <v>0</v>
      </c>
      <c r="B8" s="471">
        <f t="shared" si="1"/>
        <v>0</v>
      </c>
      <c r="C8" s="348" t="s">
        <v>251</v>
      </c>
      <c r="D8" s="348" t="s">
        <v>252</v>
      </c>
      <c r="E8" s="473"/>
      <c r="F8" s="473"/>
      <c r="G8" s="362"/>
      <c r="H8" s="473"/>
      <c r="I8" s="362"/>
      <c r="J8" s="475"/>
      <c r="K8" s="484"/>
      <c r="L8" s="369"/>
      <c r="M8" s="471">
        <f t="shared" si="2"/>
        <v>0</v>
      </c>
      <c r="N8" s="471">
        <f t="shared" si="2"/>
        <v>0</v>
      </c>
      <c r="O8" s="348" t="str">
        <f t="shared" si="3"/>
        <v>Geertz</v>
      </c>
      <c r="P8" s="348" t="str">
        <f t="shared" si="3"/>
        <v>Nicholas</v>
      </c>
      <c r="Q8" s="473"/>
      <c r="R8" s="362"/>
      <c r="S8" s="478"/>
      <c r="T8" s="473"/>
      <c r="U8" s="473"/>
      <c r="V8" s="362"/>
      <c r="W8" s="473"/>
      <c r="X8" s="362"/>
      <c r="Y8" s="473"/>
      <c r="Z8" s="242"/>
    </row>
    <row r="9" spans="1:27" ht="37.5" customHeight="1" x14ac:dyDescent="0.2">
      <c r="A9" s="471">
        <f t="shared" si="0"/>
        <v>0</v>
      </c>
      <c r="B9" s="471">
        <f t="shared" si="1"/>
        <v>0</v>
      </c>
      <c r="C9" s="349" t="s">
        <v>187</v>
      </c>
      <c r="D9" s="349" t="s">
        <v>199</v>
      </c>
      <c r="E9" s="482"/>
      <c r="F9" s="482"/>
      <c r="G9" s="362"/>
      <c r="H9" s="482"/>
      <c r="I9" s="362"/>
      <c r="J9" s="483"/>
      <c r="K9" s="484"/>
      <c r="L9" s="369"/>
      <c r="M9" s="471">
        <f t="shared" si="2"/>
        <v>0</v>
      </c>
      <c r="N9" s="471">
        <f t="shared" si="2"/>
        <v>0</v>
      </c>
      <c r="O9" s="348" t="str">
        <f t="shared" si="3"/>
        <v>Goldstein</v>
      </c>
      <c r="P9" s="348" t="str">
        <f t="shared" si="3"/>
        <v>Alex</v>
      </c>
      <c r="Q9" s="482"/>
      <c r="R9" s="362"/>
      <c r="S9" s="485"/>
      <c r="T9" s="486"/>
      <c r="U9" s="482"/>
      <c r="V9" s="362"/>
      <c r="W9" s="482"/>
      <c r="X9" s="362"/>
      <c r="Y9" s="486"/>
      <c r="Z9" s="242"/>
    </row>
    <row r="10" spans="1:27" ht="37.5" customHeight="1" x14ac:dyDescent="0.2">
      <c r="A10" s="471">
        <f t="shared" si="0"/>
        <v>0</v>
      </c>
      <c r="B10" s="471">
        <f t="shared" si="1"/>
        <v>0</v>
      </c>
      <c r="C10" s="348" t="s">
        <v>165</v>
      </c>
      <c r="D10" s="348" t="s">
        <v>188</v>
      </c>
      <c r="E10" s="473"/>
      <c r="F10" s="473"/>
      <c r="G10" s="362"/>
      <c r="H10" s="479"/>
      <c r="I10" s="362"/>
      <c r="J10" s="475"/>
      <c r="K10" s="484"/>
      <c r="L10" s="369"/>
      <c r="M10" s="471">
        <f t="shared" si="2"/>
        <v>0</v>
      </c>
      <c r="N10" s="471">
        <f t="shared" si="2"/>
        <v>0</v>
      </c>
      <c r="O10" s="348" t="str">
        <f t="shared" si="3"/>
        <v>Herbert</v>
      </c>
      <c r="P10" s="348" t="str">
        <f t="shared" si="3"/>
        <v>Ryan</v>
      </c>
      <c r="Q10" s="479"/>
      <c r="R10" s="362"/>
      <c r="S10" s="478"/>
      <c r="T10" s="473"/>
      <c r="U10" s="473"/>
      <c r="V10" s="362"/>
      <c r="W10" s="473"/>
      <c r="X10" s="362"/>
      <c r="Y10" s="479"/>
      <c r="Z10" s="242"/>
    </row>
    <row r="11" spans="1:27" ht="37.5" customHeight="1" x14ac:dyDescent="0.2">
      <c r="A11" s="471">
        <f t="shared" si="0"/>
        <v>0</v>
      </c>
      <c r="B11" s="471">
        <f t="shared" si="1"/>
        <v>0</v>
      </c>
      <c r="C11" s="358" t="s">
        <v>253</v>
      </c>
      <c r="D11" s="358" t="s">
        <v>125</v>
      </c>
      <c r="E11" s="482"/>
      <c r="F11" s="482"/>
      <c r="G11" s="362"/>
      <c r="H11" s="482"/>
      <c r="I11" s="362"/>
      <c r="J11" s="483"/>
      <c r="K11" s="484"/>
      <c r="L11" s="369"/>
      <c r="M11" s="471">
        <f t="shared" si="2"/>
        <v>0</v>
      </c>
      <c r="N11" s="471">
        <f t="shared" si="2"/>
        <v>0</v>
      </c>
      <c r="O11" s="358" t="str">
        <f t="shared" si="3"/>
        <v>Johnston</v>
      </c>
      <c r="P11" s="358" t="str">
        <f t="shared" si="3"/>
        <v>Michael</v>
      </c>
      <c r="Q11" s="482"/>
      <c r="R11" s="362"/>
      <c r="S11" s="485"/>
      <c r="T11" s="482"/>
      <c r="U11" s="482"/>
      <c r="V11" s="362"/>
      <c r="W11" s="482"/>
      <c r="X11" s="362"/>
      <c r="Y11" s="482"/>
      <c r="Z11" s="242"/>
    </row>
    <row r="12" spans="1:27" ht="37.5" customHeight="1" x14ac:dyDescent="0.2">
      <c r="A12" s="471">
        <f t="shared" si="0"/>
        <v>0</v>
      </c>
      <c r="B12" s="471">
        <f t="shared" si="1"/>
        <v>0</v>
      </c>
      <c r="C12" s="348" t="s">
        <v>108</v>
      </c>
      <c r="D12" s="348" t="s">
        <v>107</v>
      </c>
      <c r="E12" s="473"/>
      <c r="F12" s="473"/>
      <c r="G12" s="362"/>
      <c r="H12" s="473"/>
      <c r="I12" s="362"/>
      <c r="J12" s="490"/>
      <c r="K12" s="484"/>
      <c r="L12" s="369"/>
      <c r="M12" s="471">
        <f t="shared" si="2"/>
        <v>0</v>
      </c>
      <c r="N12" s="471">
        <f t="shared" si="2"/>
        <v>0</v>
      </c>
      <c r="O12" s="348" t="str">
        <f t="shared" si="3"/>
        <v>Kaelon</v>
      </c>
      <c r="P12" s="348" t="str">
        <f t="shared" si="3"/>
        <v>Hayden</v>
      </c>
      <c r="Q12" s="473"/>
      <c r="R12" s="362"/>
      <c r="S12" s="499"/>
      <c r="T12" s="473"/>
      <c r="U12" s="473"/>
      <c r="V12" s="362"/>
      <c r="W12" s="473"/>
      <c r="X12" s="362"/>
      <c r="Y12" s="473"/>
      <c r="Z12" s="242"/>
    </row>
    <row r="13" spans="1:27" ht="37.5" customHeight="1" x14ac:dyDescent="0.2">
      <c r="A13" s="471">
        <f t="shared" si="0"/>
        <v>0</v>
      </c>
      <c r="B13" s="471">
        <f t="shared" si="1"/>
        <v>0</v>
      </c>
      <c r="C13" s="348" t="s">
        <v>190</v>
      </c>
      <c r="D13" s="348" t="s">
        <v>189</v>
      </c>
      <c r="E13" s="482"/>
      <c r="F13" s="482"/>
      <c r="G13" s="362"/>
      <c r="H13" s="482"/>
      <c r="I13" s="362"/>
      <c r="J13" s="483"/>
      <c r="K13" s="476"/>
      <c r="L13" s="369"/>
      <c r="M13" s="471">
        <f t="shared" si="2"/>
        <v>0</v>
      </c>
      <c r="N13" s="471">
        <f t="shared" si="2"/>
        <v>0</v>
      </c>
      <c r="O13" s="348" t="str">
        <f t="shared" si="3"/>
        <v>Marsh</v>
      </c>
      <c r="P13" s="348" t="str">
        <f t="shared" si="3"/>
        <v>Eddie</v>
      </c>
      <c r="Q13" s="482"/>
      <c r="R13" s="362"/>
      <c r="S13" s="485"/>
      <c r="T13" s="482"/>
      <c r="U13" s="482"/>
      <c r="V13" s="362"/>
      <c r="W13" s="482"/>
      <c r="X13" s="362"/>
      <c r="Y13" s="486"/>
      <c r="Z13" s="257"/>
    </row>
    <row r="14" spans="1:27" ht="37.5" customHeight="1" x14ac:dyDescent="0.2">
      <c r="A14" s="471">
        <f t="shared" si="0"/>
        <v>0</v>
      </c>
      <c r="B14" s="471">
        <f t="shared" si="1"/>
        <v>0</v>
      </c>
      <c r="C14" s="348" t="s">
        <v>112</v>
      </c>
      <c r="D14" s="348" t="s">
        <v>111</v>
      </c>
      <c r="E14" s="473"/>
      <c r="F14" s="473"/>
      <c r="G14" s="362"/>
      <c r="H14" s="473"/>
      <c r="I14" s="362"/>
      <c r="J14" s="475"/>
      <c r="K14" s="476"/>
      <c r="L14" s="369"/>
      <c r="M14" s="471">
        <f t="shared" si="2"/>
        <v>0</v>
      </c>
      <c r="N14" s="471">
        <f t="shared" si="2"/>
        <v>0</v>
      </c>
      <c r="O14" s="348" t="str">
        <f t="shared" si="3"/>
        <v>Nordby</v>
      </c>
      <c r="P14" s="348" t="str">
        <f t="shared" si="3"/>
        <v>Trygve</v>
      </c>
      <c r="Q14" s="473"/>
      <c r="R14" s="362"/>
      <c r="S14" s="478"/>
      <c r="T14" s="500"/>
      <c r="U14" s="473"/>
      <c r="V14" s="362"/>
      <c r="W14" s="479"/>
      <c r="X14" s="362"/>
      <c r="Y14" s="473"/>
      <c r="Z14" s="257"/>
      <c r="AA14" s="174"/>
    </row>
    <row r="15" spans="1:27" ht="37.5" customHeight="1" x14ac:dyDescent="0.2">
      <c r="A15" s="471">
        <f t="shared" si="0"/>
        <v>0</v>
      </c>
      <c r="B15" s="471">
        <f t="shared" si="1"/>
        <v>0</v>
      </c>
      <c r="C15" s="349" t="s">
        <v>194</v>
      </c>
      <c r="D15" s="349" t="s">
        <v>193</v>
      </c>
      <c r="E15" s="501"/>
      <c r="F15" s="482"/>
      <c r="G15" s="362"/>
      <c r="H15" s="482"/>
      <c r="I15" s="362"/>
      <c r="J15" s="488"/>
      <c r="K15" s="484"/>
      <c r="L15" s="369"/>
      <c r="M15" s="471">
        <f t="shared" si="2"/>
        <v>0</v>
      </c>
      <c r="N15" s="471">
        <f t="shared" si="2"/>
        <v>0</v>
      </c>
      <c r="O15" s="349" t="str">
        <f t="shared" si="3"/>
        <v>Pauken</v>
      </c>
      <c r="P15" s="349" t="str">
        <f t="shared" si="3"/>
        <v>Simon</v>
      </c>
      <c r="Q15" s="482"/>
      <c r="R15" s="362"/>
      <c r="S15" s="485"/>
      <c r="T15" s="482"/>
      <c r="U15" s="482"/>
      <c r="V15" s="362"/>
      <c r="W15" s="482"/>
      <c r="X15" s="362"/>
      <c r="Y15" s="486"/>
      <c r="Z15" s="257"/>
    </row>
    <row r="16" spans="1:27" ht="37.5" customHeight="1" x14ac:dyDescent="0.2">
      <c r="A16" s="471">
        <f t="shared" si="0"/>
        <v>0</v>
      </c>
      <c r="B16" s="471">
        <f t="shared" si="1"/>
        <v>0</v>
      </c>
      <c r="C16" s="348" t="s">
        <v>43</v>
      </c>
      <c r="D16" s="348" t="s">
        <v>254</v>
      </c>
      <c r="E16" s="500"/>
      <c r="F16" s="473"/>
      <c r="G16" s="362"/>
      <c r="H16" s="479"/>
      <c r="I16" s="362"/>
      <c r="J16" s="475"/>
      <c r="K16" s="484"/>
      <c r="L16" s="369"/>
      <c r="M16" s="471">
        <f t="shared" si="2"/>
        <v>0</v>
      </c>
      <c r="N16" s="471">
        <f t="shared" si="2"/>
        <v>0</v>
      </c>
      <c r="O16" s="348" t="str">
        <f t="shared" si="3"/>
        <v>Rainville</v>
      </c>
      <c r="P16" s="348" t="str">
        <f t="shared" si="3"/>
        <v>Christian</v>
      </c>
      <c r="Q16" s="473"/>
      <c r="R16" s="362"/>
      <c r="S16" s="499"/>
      <c r="T16" s="473"/>
      <c r="U16" s="473"/>
      <c r="V16" s="362"/>
      <c r="W16" s="473"/>
      <c r="X16" s="362"/>
      <c r="Y16" s="473"/>
      <c r="Z16" s="257"/>
    </row>
    <row r="17" spans="1:26" ht="37.5" customHeight="1" x14ac:dyDescent="0.2">
      <c r="A17" s="471">
        <f t="shared" si="0"/>
        <v>0</v>
      </c>
      <c r="B17" s="471">
        <f t="shared" si="1"/>
        <v>0</v>
      </c>
      <c r="C17" s="358" t="s">
        <v>255</v>
      </c>
      <c r="D17" s="358" t="s">
        <v>195</v>
      </c>
      <c r="E17" s="482"/>
      <c r="F17" s="482"/>
      <c r="G17" s="362"/>
      <c r="H17" s="482"/>
      <c r="I17" s="362"/>
      <c r="J17" s="483"/>
      <c r="K17" s="484"/>
      <c r="L17" s="369"/>
      <c r="M17" s="471">
        <f t="shared" si="2"/>
        <v>0</v>
      </c>
      <c r="N17" s="471">
        <f t="shared" si="2"/>
        <v>0</v>
      </c>
      <c r="O17" s="358" t="str">
        <f t="shared" si="3"/>
        <v>Rohlfing</v>
      </c>
      <c r="P17" s="358" t="str">
        <f t="shared" si="3"/>
        <v>Joseph</v>
      </c>
      <c r="Q17" s="482"/>
      <c r="R17" s="362"/>
      <c r="S17" s="485"/>
      <c r="T17" s="482"/>
      <c r="U17" s="482"/>
      <c r="V17" s="362"/>
      <c r="W17" s="482"/>
      <c r="X17" s="362"/>
      <c r="Y17" s="482"/>
      <c r="Z17" s="257"/>
    </row>
    <row r="18" spans="1:26" ht="37.5" customHeight="1" x14ac:dyDescent="0.2">
      <c r="A18" s="471">
        <f t="shared" si="0"/>
        <v>0</v>
      </c>
      <c r="B18" s="471">
        <f t="shared" si="1"/>
        <v>0</v>
      </c>
      <c r="C18" s="502" t="s">
        <v>256</v>
      </c>
      <c r="D18" s="502" t="s">
        <v>257</v>
      </c>
      <c r="E18" s="473"/>
      <c r="F18" s="473"/>
      <c r="G18" s="362"/>
      <c r="H18" s="479"/>
      <c r="I18" s="362"/>
      <c r="J18" s="475"/>
      <c r="K18" s="484"/>
      <c r="L18" s="369"/>
      <c r="M18" s="471">
        <f t="shared" si="2"/>
        <v>0</v>
      </c>
      <c r="N18" s="471">
        <f t="shared" si="2"/>
        <v>0</v>
      </c>
      <c r="O18" s="502" t="str">
        <f t="shared" si="3"/>
        <v>Samuels</v>
      </c>
      <c r="P18" s="502" t="str">
        <f t="shared" si="3"/>
        <v>Colsen</v>
      </c>
      <c r="Q18" s="473"/>
      <c r="R18" s="362"/>
      <c r="S18" s="491"/>
      <c r="T18" s="473"/>
      <c r="U18" s="473"/>
      <c r="V18" s="362"/>
      <c r="W18" s="473"/>
      <c r="X18" s="362"/>
      <c r="Y18" s="479"/>
      <c r="Z18" s="257"/>
    </row>
    <row r="19" spans="1:26" ht="37.5" customHeight="1" x14ac:dyDescent="0.2">
      <c r="A19" s="471">
        <f t="shared" si="0"/>
        <v>0</v>
      </c>
      <c r="B19" s="471">
        <f t="shared" si="1"/>
        <v>0</v>
      </c>
      <c r="C19" s="348" t="s">
        <v>126</v>
      </c>
      <c r="D19" s="348" t="s">
        <v>125</v>
      </c>
      <c r="E19" s="482"/>
      <c r="F19" s="482"/>
      <c r="G19" s="362"/>
      <c r="H19" s="482"/>
      <c r="I19" s="362"/>
      <c r="J19" s="491"/>
      <c r="K19" s="484"/>
      <c r="L19" s="369"/>
      <c r="M19" s="471">
        <f t="shared" si="2"/>
        <v>0</v>
      </c>
      <c r="N19" s="471">
        <f t="shared" si="2"/>
        <v>0</v>
      </c>
      <c r="O19" s="348" t="str">
        <f t="shared" si="3"/>
        <v>Schneider</v>
      </c>
      <c r="P19" s="348" t="str">
        <f t="shared" si="3"/>
        <v>Michael</v>
      </c>
      <c r="Q19" s="486"/>
      <c r="R19" s="362"/>
      <c r="S19" s="483"/>
      <c r="T19" s="503"/>
      <c r="U19" s="482"/>
      <c r="V19" s="362"/>
      <c r="W19" s="482"/>
      <c r="X19" s="362"/>
      <c r="Y19" s="482"/>
      <c r="Z19" s="257"/>
    </row>
    <row r="20" spans="1:26" ht="37.5" customHeight="1" x14ac:dyDescent="0.2">
      <c r="A20" s="471">
        <f t="shared" si="0"/>
        <v>0</v>
      </c>
      <c r="B20" s="471">
        <f t="shared" si="1"/>
        <v>0</v>
      </c>
      <c r="C20" s="504" t="s">
        <v>258</v>
      </c>
      <c r="D20" s="504" t="s">
        <v>259</v>
      </c>
      <c r="E20" s="473"/>
      <c r="F20" s="473"/>
      <c r="G20" s="362"/>
      <c r="H20" s="473"/>
      <c r="I20" s="362"/>
      <c r="J20" s="475"/>
      <c r="K20" s="484"/>
      <c r="L20" s="369"/>
      <c r="M20" s="471">
        <f t="shared" ref="M20:N20" si="4">A20</f>
        <v>0</v>
      </c>
      <c r="N20" s="471">
        <f t="shared" si="4"/>
        <v>0</v>
      </c>
      <c r="O20" s="358" t="str">
        <f t="shared" si="3"/>
        <v>Thran</v>
      </c>
      <c r="P20" s="358" t="str">
        <f t="shared" si="3"/>
        <v>Nolan</v>
      </c>
      <c r="Q20" s="473"/>
      <c r="R20" s="362"/>
      <c r="S20" s="483"/>
      <c r="T20" s="473"/>
      <c r="U20" s="473"/>
      <c r="V20" s="362"/>
      <c r="W20" s="473"/>
      <c r="X20" s="362"/>
      <c r="Y20" s="473"/>
      <c r="Z20" s="257"/>
    </row>
    <row r="21" spans="1:26" ht="17.25" customHeight="1" thickBot="1" x14ac:dyDescent="0.25">
      <c r="A21" s="50"/>
      <c r="B21" s="50"/>
      <c r="C21" s="61"/>
      <c r="D21" s="61"/>
      <c r="E21" s="323">
        <f>COUNTA(E4:E20)/4</f>
        <v>0</v>
      </c>
      <c r="F21" s="235">
        <f>COUNTA(F4:F20)</f>
        <v>0</v>
      </c>
      <c r="G21" s="15">
        <f>COUNTA(G4:G20)/4</f>
        <v>0</v>
      </c>
      <c r="H21" s="235">
        <f>COUNTA(H4:H20)</f>
        <v>0</v>
      </c>
      <c r="I21" s="15">
        <f>COUNTA(I4:I20)/4</f>
        <v>0</v>
      </c>
      <c r="J21" s="235">
        <f>COUNTA(J4:J20)</f>
        <v>0</v>
      </c>
      <c r="K21" s="235">
        <f>COUNTA(K4:K20)</f>
        <v>0</v>
      </c>
      <c r="L21" s="15">
        <f>COUNTA(L4:L20)/4</f>
        <v>0</v>
      </c>
      <c r="M21" s="50"/>
      <c r="N21" s="50"/>
      <c r="O21" s="136"/>
      <c r="P21" s="136"/>
      <c r="Q21" s="235">
        <f>COUNTA(Q4:Q20)</f>
        <v>0</v>
      </c>
      <c r="R21" s="16">
        <f>IF(R4&lt;&gt;"",1,0)+IF(R5&lt;&gt;"",1,0)+IF(R6&lt;&gt;"",1,0)+IF(R7&lt;&gt;"",1,0)+IF(R8&lt;&gt;"",1,0)+IF(R9&lt;&gt;"",1,0)+IF(R10&lt;&gt;"",1,0)+IF(R11&lt;&gt;"",1,0)+IF(R12&lt;&gt;"",1,0)+IF(R13&lt;&gt;"",1,0)+IF(R14&lt;&gt;"",1,0)+IF(R15&lt;&gt;"",1,0)+IF(R16&lt;&gt;"",1,0)+IF(R17&lt;&gt;"",1,0)+IF(R18&lt;&gt;"",1,0)+IF(R20&lt;&gt;"",1,0)</f>
        <v>0</v>
      </c>
      <c r="S21" s="235">
        <f>COUNTA(S4:S20)</f>
        <v>0</v>
      </c>
      <c r="T21" s="323">
        <f>COUNTA(T4:T20)/4</f>
        <v>0</v>
      </c>
      <c r="U21" s="235">
        <f>COUNTA(U4:U20)</f>
        <v>0</v>
      </c>
      <c r="V21" s="15">
        <f>COUNTA(V4:V20)/4</f>
        <v>0</v>
      </c>
      <c r="W21" s="235">
        <f>COUNTA(W4:W20)</f>
        <v>0</v>
      </c>
      <c r="X21" s="15">
        <f>COUNTA(X4:X20)/4</f>
        <v>0</v>
      </c>
      <c r="Y21" s="323">
        <f>COUNTA(Y4:Y20)/4</f>
        <v>0</v>
      </c>
    </row>
    <row r="22" spans="1:26" ht="17.25" customHeight="1" thickBot="1" x14ac:dyDescent="0.25">
      <c r="A22" s="50"/>
      <c r="B22" s="50"/>
      <c r="C22" s="428" t="s">
        <v>62</v>
      </c>
      <c r="D22" s="217"/>
      <c r="E22" s="217"/>
      <c r="F22" s="218"/>
      <c r="G22" s="51"/>
      <c r="H22" s="52"/>
      <c r="I22" s="51"/>
      <c r="J22" s="106"/>
      <c r="K22" s="107"/>
      <c r="L22" s="60"/>
      <c r="M22" s="50"/>
      <c r="N22" s="50"/>
      <c r="O22" s="426" t="s">
        <v>64</v>
      </c>
      <c r="P22" s="18"/>
      <c r="Q22" s="137"/>
      <c r="R22" s="137"/>
      <c r="S22" s="137"/>
      <c r="T22" s="138"/>
      <c r="U22" s="51"/>
      <c r="V22" s="426" t="s">
        <v>65</v>
      </c>
      <c r="W22" s="18"/>
      <c r="X22" s="175"/>
      <c r="Y22" s="176"/>
    </row>
    <row r="23" spans="1:26" ht="18" customHeight="1" x14ac:dyDescent="0.2">
      <c r="A23" s="50"/>
      <c r="B23" s="50"/>
      <c r="C23" s="219" t="s">
        <v>66</v>
      </c>
      <c r="D23" s="140"/>
      <c r="E23" s="140" t="s">
        <v>67</v>
      </c>
      <c r="F23" s="338"/>
      <c r="H23" s="32"/>
      <c r="I23" s="108"/>
      <c r="J23" s="224" t="s">
        <v>63</v>
      </c>
      <c r="K23" s="110"/>
      <c r="L23" s="57"/>
      <c r="M23" s="50"/>
      <c r="N23" s="50"/>
      <c r="O23" s="139" t="s">
        <v>66</v>
      </c>
      <c r="P23" s="140"/>
      <c r="Q23" s="140" t="s">
        <v>67</v>
      </c>
      <c r="R23" s="140"/>
      <c r="S23" s="140" t="s">
        <v>68</v>
      </c>
      <c r="T23" s="141"/>
      <c r="U23" s="108"/>
      <c r="V23" s="139" t="s">
        <v>66</v>
      </c>
      <c r="W23" s="178"/>
      <c r="X23" s="140" t="s">
        <v>67</v>
      </c>
      <c r="Y23" s="147"/>
    </row>
    <row r="24" spans="1:26" ht="18" customHeight="1" x14ac:dyDescent="0.2">
      <c r="A24" s="50"/>
      <c r="B24" s="50"/>
      <c r="C24" s="220" t="s">
        <v>71</v>
      </c>
      <c r="D24" s="143"/>
      <c r="E24" s="143" t="s">
        <v>72</v>
      </c>
      <c r="F24" s="339"/>
      <c r="H24" s="55"/>
      <c r="I24" s="51"/>
      <c r="J24" s="225" t="s">
        <v>213</v>
      </c>
      <c r="K24" s="107"/>
      <c r="L24" s="60"/>
      <c r="M24" s="50"/>
      <c r="N24" s="50"/>
      <c r="O24" s="142" t="s">
        <v>71</v>
      </c>
      <c r="P24" s="143"/>
      <c r="Q24" s="143" t="s">
        <v>72</v>
      </c>
      <c r="R24" s="143"/>
      <c r="S24" s="143" t="s">
        <v>73</v>
      </c>
      <c r="T24" s="144"/>
      <c r="U24" s="145"/>
      <c r="V24" s="142" t="s">
        <v>71</v>
      </c>
      <c r="W24" s="181"/>
      <c r="X24" s="143" t="s">
        <v>72</v>
      </c>
      <c r="Y24" s="183"/>
    </row>
    <row r="25" spans="1:26" ht="18" customHeight="1" thickBot="1" x14ac:dyDescent="0.25">
      <c r="A25" s="50"/>
      <c r="B25" s="50"/>
      <c r="C25" s="219" t="s">
        <v>76</v>
      </c>
      <c r="D25" s="140"/>
      <c r="E25" s="140" t="s">
        <v>77</v>
      </c>
      <c r="F25" s="338"/>
      <c r="H25" s="57"/>
      <c r="I25" s="108"/>
      <c r="J25" s="226" t="s">
        <v>114</v>
      </c>
      <c r="K25" s="110"/>
      <c r="L25" s="57"/>
      <c r="M25" s="50"/>
      <c r="N25" s="50"/>
      <c r="O25" s="139" t="s">
        <v>76</v>
      </c>
      <c r="P25" s="140"/>
      <c r="Q25" s="140" t="s">
        <v>77</v>
      </c>
      <c r="R25" s="140"/>
      <c r="S25" s="140" t="s">
        <v>78</v>
      </c>
      <c r="T25" s="147"/>
      <c r="U25" s="148"/>
      <c r="V25" s="139" t="s">
        <v>76</v>
      </c>
      <c r="W25" s="184"/>
      <c r="X25" s="140" t="s">
        <v>77</v>
      </c>
      <c r="Y25" s="147"/>
    </row>
    <row r="26" spans="1:26" ht="18" customHeight="1" thickBot="1" x14ac:dyDescent="0.25">
      <c r="C26" s="221" t="s">
        <v>81</v>
      </c>
      <c r="D26" s="222"/>
      <c r="E26" s="222" t="s">
        <v>82</v>
      </c>
      <c r="F26" s="340"/>
      <c r="G26" s="34"/>
      <c r="H26" s="34"/>
      <c r="I26" s="91"/>
      <c r="J26" s="91"/>
      <c r="K26" s="114"/>
      <c r="L26" s="91"/>
      <c r="M26" s="37"/>
      <c r="N26" s="37"/>
      <c r="O26" s="160" t="s">
        <v>81</v>
      </c>
      <c r="P26" s="161"/>
      <c r="Q26" s="161" t="s">
        <v>82</v>
      </c>
      <c r="R26" s="161"/>
      <c r="S26" s="161" t="s">
        <v>83</v>
      </c>
      <c r="T26" s="66"/>
      <c r="U26" s="34"/>
      <c r="V26" s="160" t="s">
        <v>81</v>
      </c>
      <c r="W26" s="188"/>
      <c r="X26" s="161" t="s">
        <v>82</v>
      </c>
      <c r="Y26" s="66"/>
    </row>
    <row r="27" spans="1:26" ht="16.5" customHeight="1" thickBot="1" x14ac:dyDescent="0.25">
      <c r="A27" s="32"/>
      <c r="C27" s="37"/>
      <c r="D27" s="37"/>
      <c r="E27" s="37"/>
      <c r="F27" s="34"/>
      <c r="G27" s="34"/>
      <c r="H27" s="34"/>
      <c r="I27" s="34"/>
      <c r="J27" s="34"/>
      <c r="K27" s="34"/>
      <c r="L27" s="34"/>
      <c r="M27" s="37"/>
      <c r="N27" s="37"/>
      <c r="P27" s="34"/>
      <c r="Q27" s="34"/>
      <c r="R27" s="34"/>
      <c r="S27" s="34"/>
      <c r="T27" s="34"/>
      <c r="U27" s="34"/>
      <c r="V27" s="34"/>
      <c r="W27" s="34"/>
      <c r="X27" s="189"/>
    </row>
    <row r="28" spans="1:26" ht="17.25" customHeight="1" x14ac:dyDescent="0.25">
      <c r="A28" s="67"/>
      <c r="D28" s="37"/>
      <c r="E28" s="37"/>
      <c r="F28" s="577"/>
      <c r="G28" s="577"/>
      <c r="H28" s="115"/>
      <c r="I28" s="34"/>
      <c r="J28" s="578"/>
      <c r="K28" s="578"/>
      <c r="L28" s="578"/>
      <c r="O28" s="427" t="s">
        <v>91</v>
      </c>
      <c r="P28" s="163">
        <v>50</v>
      </c>
      <c r="Q28" s="163">
        <v>100</v>
      </c>
      <c r="R28" s="163">
        <v>150</v>
      </c>
      <c r="S28" s="163">
        <v>200</v>
      </c>
      <c r="T28" s="163">
        <v>250</v>
      </c>
      <c r="U28" s="163">
        <v>300</v>
      </c>
      <c r="V28" s="163">
        <v>350</v>
      </c>
      <c r="W28" s="163">
        <v>400</v>
      </c>
      <c r="X28" s="163">
        <v>450</v>
      </c>
      <c r="Y28" s="190">
        <v>500</v>
      </c>
    </row>
    <row r="29" spans="1:26" ht="18.75" customHeight="1" x14ac:dyDescent="0.2">
      <c r="A29" s="67"/>
      <c r="D29" s="37"/>
      <c r="E29" s="37"/>
      <c r="F29" s="36"/>
      <c r="G29" s="68"/>
      <c r="H29" s="34"/>
      <c r="I29" s="34"/>
      <c r="J29" s="34"/>
      <c r="K29" s="34"/>
      <c r="L29" s="91"/>
      <c r="O29" s="341" t="s">
        <v>116</v>
      </c>
      <c r="P29" s="131"/>
      <c r="Q29" s="132"/>
      <c r="R29" s="133"/>
      <c r="S29" s="133"/>
      <c r="T29" s="133"/>
      <c r="U29" s="133"/>
      <c r="V29" s="133"/>
      <c r="W29" s="133"/>
      <c r="X29" s="133"/>
      <c r="Y29" s="191"/>
    </row>
    <row r="30" spans="1:26" ht="18.75" customHeight="1" x14ac:dyDescent="0.2">
      <c r="D30" s="37"/>
      <c r="E30" s="37"/>
      <c r="F30" s="192"/>
      <c r="G30" s="193"/>
      <c r="H30" s="89"/>
      <c r="I30" s="34"/>
      <c r="J30" s="91"/>
      <c r="K30" s="91"/>
      <c r="L30" s="91"/>
      <c r="O30" s="342" t="s">
        <v>117</v>
      </c>
      <c r="P30" s="327"/>
      <c r="Q30" s="328"/>
      <c r="R30" s="329"/>
      <c r="S30" s="329"/>
      <c r="T30" s="329"/>
      <c r="U30" s="329"/>
      <c r="V30" s="329"/>
      <c r="W30" s="329"/>
      <c r="X30" s="329"/>
      <c r="Y30" s="337"/>
    </row>
    <row r="31" spans="1:26" ht="18.75" customHeight="1" thickBot="1" x14ac:dyDescent="0.25">
      <c r="D31" s="37"/>
      <c r="E31" s="37"/>
      <c r="F31" s="194"/>
      <c r="G31" s="195"/>
      <c r="H31" s="34"/>
      <c r="I31" s="91"/>
      <c r="J31" s="91"/>
      <c r="K31" s="91"/>
      <c r="L31" s="91"/>
      <c r="O31" s="343" t="s">
        <v>269</v>
      </c>
      <c r="P31" s="209"/>
      <c r="Q31" s="209"/>
      <c r="R31" s="209"/>
      <c r="S31" s="209"/>
      <c r="T31" s="209"/>
      <c r="U31" s="209"/>
      <c r="V31" s="209"/>
      <c r="W31" s="209"/>
      <c r="X31" s="209"/>
      <c r="Y31" s="214"/>
    </row>
    <row r="32" spans="1:26" x14ac:dyDescent="0.2">
      <c r="A32" s="37"/>
      <c r="B32" s="37"/>
      <c r="C32" s="37"/>
      <c r="D32" s="37"/>
      <c r="E32" s="37"/>
      <c r="F32" s="194"/>
      <c r="G32" s="196"/>
      <c r="H32" s="34"/>
      <c r="I32" s="204"/>
      <c r="J32" s="204"/>
      <c r="K32" s="204"/>
      <c r="L32" s="91"/>
      <c r="O32" s="34"/>
      <c r="P32" s="34"/>
      <c r="Q32" s="34"/>
      <c r="R32" s="34"/>
      <c r="S32" s="34"/>
      <c r="T32" s="34"/>
      <c r="U32" s="34"/>
      <c r="V32" s="34"/>
      <c r="W32" s="34"/>
      <c r="X32" s="34"/>
    </row>
    <row r="33" spans="1:24" x14ac:dyDescent="0.2">
      <c r="A33" s="197"/>
      <c r="B33" s="198"/>
      <c r="D33" s="37"/>
      <c r="E33" s="37"/>
      <c r="F33" s="194"/>
      <c r="G33" s="196"/>
      <c r="H33" s="89"/>
      <c r="I33" s="34"/>
      <c r="J33" s="34"/>
      <c r="K33" s="34"/>
      <c r="L33" s="34"/>
    </row>
    <row r="34" spans="1:24" x14ac:dyDescent="0.2">
      <c r="A34" s="199"/>
      <c r="B34" s="199"/>
      <c r="C34" s="199"/>
      <c r="D34" s="199"/>
      <c r="E34" s="199"/>
      <c r="F34" s="200"/>
      <c r="G34" s="200"/>
      <c r="H34" s="200"/>
      <c r="I34" s="200"/>
      <c r="J34" s="205"/>
      <c r="K34" s="200"/>
      <c r="L34" s="200"/>
      <c r="M34" s="25"/>
      <c r="N34" s="25"/>
    </row>
    <row r="35" spans="1:24" x14ac:dyDescent="0.2">
      <c r="A35" s="199"/>
      <c r="B35" s="199"/>
      <c r="C35" s="199"/>
      <c r="D35" s="199"/>
      <c r="E35" s="199"/>
      <c r="F35" s="199"/>
      <c r="G35" s="199"/>
      <c r="H35" s="206"/>
      <c r="I35" s="206"/>
      <c r="J35" s="207"/>
      <c r="K35" s="206"/>
      <c r="L35" s="206"/>
      <c r="M35" s="25"/>
      <c r="N35" s="25"/>
      <c r="O35" s="25"/>
      <c r="P35" s="25"/>
      <c r="Q35" s="25"/>
      <c r="R35" s="25"/>
      <c r="S35" s="34"/>
      <c r="T35" s="34"/>
      <c r="U35" s="34"/>
      <c r="V35" s="34"/>
      <c r="W35" s="34"/>
      <c r="X35" s="34"/>
    </row>
    <row r="36" spans="1:24" x14ac:dyDescent="0.2">
      <c r="A36" s="199"/>
      <c r="B36" s="199"/>
      <c r="C36" s="199"/>
      <c r="D36" s="199"/>
      <c r="E36" s="199"/>
      <c r="F36" s="199"/>
      <c r="G36" s="199"/>
      <c r="H36" s="199"/>
      <c r="I36" s="199"/>
      <c r="J36" s="207"/>
      <c r="K36" s="199"/>
      <c r="L36" s="199"/>
      <c r="M36" s="34"/>
      <c r="N36" s="34"/>
      <c r="O36" s="210"/>
      <c r="P36" s="210"/>
      <c r="Q36" s="25"/>
      <c r="R36" s="25"/>
      <c r="S36" s="34"/>
      <c r="T36" s="34"/>
      <c r="U36" s="34"/>
      <c r="V36" s="34"/>
      <c r="W36" s="34"/>
      <c r="X36" s="34"/>
    </row>
    <row r="37" spans="1:24" x14ac:dyDescent="0.2">
      <c r="A37" s="199"/>
      <c r="B37" s="201"/>
      <c r="C37" s="201"/>
      <c r="D37" s="201"/>
      <c r="E37" s="201"/>
      <c r="F37" s="199"/>
      <c r="G37" s="199"/>
      <c r="H37" s="199"/>
      <c r="I37" s="199"/>
      <c r="J37" s="207"/>
      <c r="K37" s="199"/>
      <c r="L37" s="199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1:24" x14ac:dyDescent="0.2">
      <c r="A38" s="199"/>
      <c r="B38" s="201"/>
      <c r="C38" s="63"/>
      <c r="D38" s="63"/>
      <c r="E38" s="63"/>
      <c r="F38" s="199"/>
      <c r="G38" s="199"/>
      <c r="H38" s="199"/>
      <c r="I38" s="199"/>
      <c r="J38" s="207"/>
      <c r="K38" s="199"/>
      <c r="L38" s="199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1:24" x14ac:dyDescent="0.2">
      <c r="A39" s="199"/>
      <c r="B39" s="201"/>
      <c r="C39" s="63"/>
      <c r="D39" s="63"/>
      <c r="E39" s="63"/>
      <c r="F39" s="199"/>
      <c r="G39" s="199"/>
      <c r="H39" s="199"/>
      <c r="I39" s="199"/>
      <c r="J39" s="207"/>
      <c r="K39" s="199"/>
      <c r="L39" s="199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1:24" x14ac:dyDescent="0.2">
      <c r="A40" s="199"/>
      <c r="B40" s="201"/>
      <c r="C40" s="63"/>
      <c r="D40" s="63"/>
      <c r="E40" s="63"/>
      <c r="F40" s="199"/>
      <c r="G40" s="199"/>
      <c r="H40" s="199"/>
      <c r="I40" s="199"/>
      <c r="J40" s="207"/>
      <c r="K40" s="199"/>
      <c r="L40" s="199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</row>
    <row r="41" spans="1:24" x14ac:dyDescent="0.2">
      <c r="B41" s="63"/>
      <c r="C41" s="63"/>
      <c r="D41" s="63"/>
      <c r="E41" s="63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</row>
    <row r="42" spans="1:24" x14ac:dyDescent="0.2">
      <c r="B42" s="63"/>
      <c r="C42" s="63"/>
      <c r="D42" s="63"/>
      <c r="E42" s="63"/>
      <c r="J42" s="208"/>
      <c r="K42" s="202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</row>
    <row r="43" spans="1:24" x14ac:dyDescent="0.2">
      <c r="B43" s="63"/>
      <c r="C43" s="63"/>
      <c r="D43" s="63"/>
      <c r="E43" s="63"/>
      <c r="H43" s="202"/>
      <c r="J43" s="208"/>
      <c r="K43" s="202"/>
      <c r="O43" s="211"/>
      <c r="P43" s="212"/>
      <c r="Q43" s="34"/>
      <c r="R43" s="211"/>
      <c r="S43" s="34"/>
      <c r="T43" s="34"/>
      <c r="U43" s="34"/>
      <c r="V43" s="34"/>
      <c r="W43" s="34"/>
      <c r="X43" s="34"/>
    </row>
    <row r="44" spans="1:24" x14ac:dyDescent="0.2">
      <c r="B44" s="63"/>
      <c r="C44" s="63"/>
      <c r="D44" s="63"/>
      <c r="E44" s="63"/>
      <c r="J44" s="208"/>
      <c r="K44" s="202"/>
      <c r="O44" s="202"/>
      <c r="P44" s="202"/>
      <c r="R44" s="202"/>
    </row>
    <row r="45" spans="1:24" x14ac:dyDescent="0.2">
      <c r="B45" s="63"/>
      <c r="C45" s="63"/>
      <c r="D45" s="63"/>
      <c r="E45" s="63"/>
      <c r="J45" s="208"/>
      <c r="K45" s="202"/>
      <c r="O45" s="202"/>
      <c r="R45" s="202"/>
    </row>
    <row r="46" spans="1:24" x14ac:dyDescent="0.2">
      <c r="B46" s="63"/>
      <c r="C46" s="63"/>
      <c r="D46" s="63"/>
      <c r="E46" s="63"/>
      <c r="F46" s="202"/>
      <c r="J46" s="208"/>
      <c r="K46" s="202"/>
      <c r="O46" s="202"/>
      <c r="R46" s="202"/>
      <c r="S46" s="202"/>
    </row>
    <row r="47" spans="1:24" x14ac:dyDescent="0.2">
      <c r="B47" s="63"/>
      <c r="C47" s="63"/>
      <c r="D47" s="63"/>
      <c r="E47" s="63"/>
      <c r="O47" s="202"/>
    </row>
    <row r="48" spans="1:24" x14ac:dyDescent="0.2">
      <c r="B48" s="63"/>
      <c r="C48" s="63"/>
      <c r="D48" s="63"/>
      <c r="E48" s="63"/>
    </row>
    <row r="49" spans="2:18" x14ac:dyDescent="0.2">
      <c r="B49" s="63"/>
      <c r="C49" s="63"/>
      <c r="D49" s="63"/>
      <c r="E49" s="63"/>
    </row>
    <row r="50" spans="2:18" x14ac:dyDescent="0.2">
      <c r="B50" s="63"/>
      <c r="C50" s="63"/>
      <c r="D50" s="63"/>
      <c r="E50" s="63"/>
    </row>
    <row r="51" spans="2:18" x14ac:dyDescent="0.2">
      <c r="B51" s="63"/>
      <c r="C51" s="63"/>
      <c r="D51" s="63"/>
      <c r="E51" s="63"/>
      <c r="P51" s="213"/>
    </row>
    <row r="52" spans="2:18" x14ac:dyDescent="0.2">
      <c r="B52" s="63"/>
      <c r="C52" s="63"/>
      <c r="D52" s="203"/>
      <c r="E52" s="63"/>
      <c r="R52" s="202"/>
    </row>
    <row r="53" spans="2:18" x14ac:dyDescent="0.2">
      <c r="B53" s="63"/>
      <c r="C53" s="63"/>
      <c r="D53" s="63"/>
      <c r="E53" s="63"/>
      <c r="P53" s="213"/>
      <c r="R53" s="213"/>
    </row>
    <row r="54" spans="2:18" x14ac:dyDescent="0.2">
      <c r="B54" s="63"/>
      <c r="C54" s="63"/>
      <c r="D54" s="63"/>
      <c r="E54" s="63"/>
    </row>
    <row r="55" spans="2:18" x14ac:dyDescent="0.2">
      <c r="B55" s="63"/>
      <c r="C55" s="63"/>
      <c r="D55" s="63"/>
      <c r="E55" s="63"/>
      <c r="P55" s="202"/>
      <c r="R55" s="202"/>
    </row>
    <row r="56" spans="2:18" x14ac:dyDescent="0.2">
      <c r="B56" s="63"/>
      <c r="C56" s="63"/>
      <c r="D56" s="63"/>
      <c r="E56" s="63"/>
      <c r="P56" s="202"/>
    </row>
    <row r="57" spans="2:18" x14ac:dyDescent="0.2">
      <c r="B57" s="63"/>
      <c r="C57" s="63"/>
      <c r="D57" s="63"/>
      <c r="E57" s="63"/>
    </row>
    <row r="58" spans="2:18" x14ac:dyDescent="0.2">
      <c r="B58" s="63"/>
      <c r="C58" s="63"/>
      <c r="D58" s="63"/>
      <c r="E58" s="63"/>
    </row>
    <row r="59" spans="2:18" x14ac:dyDescent="0.2">
      <c r="B59" s="63"/>
      <c r="C59" s="63"/>
      <c r="D59" s="63"/>
      <c r="E59" s="63"/>
    </row>
    <row r="60" spans="2:18" x14ac:dyDescent="0.2">
      <c r="B60" s="63"/>
      <c r="C60" s="63"/>
      <c r="D60" s="63"/>
      <c r="E60" s="63"/>
    </row>
    <row r="61" spans="2:18" x14ac:dyDescent="0.2">
      <c r="B61" s="63"/>
      <c r="C61" s="63"/>
      <c r="D61" s="63"/>
      <c r="E61" s="63"/>
    </row>
    <row r="62" spans="2:18" x14ac:dyDescent="0.2">
      <c r="B62" s="63"/>
      <c r="C62" s="63"/>
      <c r="D62" s="63"/>
      <c r="E62" s="63"/>
    </row>
    <row r="63" spans="2:18" x14ac:dyDescent="0.2">
      <c r="B63" s="63"/>
      <c r="C63" s="63"/>
      <c r="D63" s="63"/>
      <c r="E63" s="63"/>
    </row>
  </sheetData>
  <mergeCells count="4">
    <mergeCell ref="K1:L1"/>
    <mergeCell ref="X1:Y1"/>
    <mergeCell ref="F28:G28"/>
    <mergeCell ref="J28:L28"/>
  </mergeCells>
  <conditionalFormatting sqref="A5:A25 M5:M25">
    <cfRule type="cellIs" dxfId="398" priority="41" stopIfTrue="1" operator="equal">
      <formula>2</formula>
    </cfRule>
  </conditionalFormatting>
  <conditionalFormatting sqref="A4:A20">
    <cfRule type="cellIs" dxfId="397" priority="39" operator="greaterThan">
      <formula>2</formula>
    </cfRule>
    <cfRule type="cellIs" dxfId="396" priority="40" operator="equal">
      <formula>2</formula>
    </cfRule>
  </conditionalFormatting>
  <conditionalFormatting sqref="B4:B20">
    <cfRule type="cellIs" dxfId="395" priority="36" operator="greaterThan">
      <formula>3</formula>
    </cfRule>
    <cfRule type="cellIs" dxfId="394" priority="37" operator="equal">
      <formula>3</formula>
    </cfRule>
    <cfRule type="cellIs" dxfId="393" priority="38" operator="equal">
      <formula>2</formula>
    </cfRule>
  </conditionalFormatting>
  <conditionalFormatting sqref="M4:M20">
    <cfRule type="cellIs" dxfId="392" priority="33" operator="greaterThan">
      <formula>2</formula>
    </cfRule>
    <cfRule type="cellIs" dxfId="391" priority="34" operator="equal">
      <formula>2</formula>
    </cfRule>
  </conditionalFormatting>
  <conditionalFormatting sqref="N4:N20">
    <cfRule type="cellIs" dxfId="390" priority="31" operator="greaterThan">
      <formula>3</formula>
    </cfRule>
    <cfRule type="cellIs" dxfId="389" priority="32" operator="equal">
      <formula>3</formula>
    </cfRule>
    <cfRule type="cellIs" dxfId="388" priority="35" operator="equal">
      <formula>2</formula>
    </cfRule>
  </conditionalFormatting>
  <conditionalFormatting sqref="F21">
    <cfRule type="cellIs" dxfId="387" priority="28" stopIfTrue="1" operator="greaterThan">
      <formula>3</formula>
    </cfRule>
    <cfRule type="cellIs" dxfId="386" priority="29" stopIfTrue="1" operator="lessThan">
      <formula>3</formula>
    </cfRule>
    <cfRule type="cellIs" dxfId="385" priority="30" stopIfTrue="1" operator="equal">
      <formula>3</formula>
    </cfRule>
  </conditionalFormatting>
  <conditionalFormatting sqref="E21">
    <cfRule type="cellIs" dxfId="384" priority="26" stopIfTrue="1" operator="lessThan">
      <formula>2</formula>
    </cfRule>
    <cfRule type="cellIs" dxfId="383" priority="27" stopIfTrue="1" operator="greaterThanOrEqual">
      <formula>2</formula>
    </cfRule>
  </conditionalFormatting>
  <conditionalFormatting sqref="H21">
    <cfRule type="cellIs" dxfId="382" priority="23" stopIfTrue="1" operator="greaterThan">
      <formula>3</formula>
    </cfRule>
    <cfRule type="cellIs" dxfId="381" priority="24" stopIfTrue="1" operator="lessThan">
      <formula>3</formula>
    </cfRule>
    <cfRule type="cellIs" dxfId="380" priority="25" stopIfTrue="1" operator="equal">
      <formula>3</formula>
    </cfRule>
  </conditionalFormatting>
  <conditionalFormatting sqref="J21">
    <cfRule type="cellIs" dxfId="379" priority="20" stopIfTrue="1" operator="greaterThan">
      <formula>3</formula>
    </cfRule>
    <cfRule type="cellIs" dxfId="378" priority="21" stopIfTrue="1" operator="lessThan">
      <formula>3</formula>
    </cfRule>
    <cfRule type="cellIs" dxfId="377" priority="22" stopIfTrue="1" operator="equal">
      <formula>3</formula>
    </cfRule>
  </conditionalFormatting>
  <conditionalFormatting sqref="Q21">
    <cfRule type="cellIs" dxfId="376" priority="17" stopIfTrue="1" operator="greaterThan">
      <formula>3</formula>
    </cfRule>
    <cfRule type="cellIs" dxfId="375" priority="18" stopIfTrue="1" operator="lessThan">
      <formula>3</formula>
    </cfRule>
    <cfRule type="cellIs" dxfId="374" priority="19" stopIfTrue="1" operator="equal">
      <formula>3</formula>
    </cfRule>
  </conditionalFormatting>
  <conditionalFormatting sqref="S21">
    <cfRule type="cellIs" dxfId="373" priority="14" stopIfTrue="1" operator="greaterThan">
      <formula>3</formula>
    </cfRule>
    <cfRule type="cellIs" dxfId="372" priority="15" stopIfTrue="1" operator="lessThan">
      <formula>3</formula>
    </cfRule>
    <cfRule type="cellIs" dxfId="371" priority="16" stopIfTrue="1" operator="equal">
      <formula>3</formula>
    </cfRule>
  </conditionalFormatting>
  <conditionalFormatting sqref="U21">
    <cfRule type="cellIs" dxfId="370" priority="11" stopIfTrue="1" operator="greaterThan">
      <formula>3</formula>
    </cfRule>
    <cfRule type="cellIs" dxfId="369" priority="12" stopIfTrue="1" operator="lessThan">
      <formula>3</formula>
    </cfRule>
    <cfRule type="cellIs" dxfId="368" priority="13" stopIfTrue="1" operator="equal">
      <formula>3</formula>
    </cfRule>
  </conditionalFormatting>
  <conditionalFormatting sqref="W21">
    <cfRule type="cellIs" dxfId="367" priority="8" stopIfTrue="1" operator="greaterThan">
      <formula>3</formula>
    </cfRule>
    <cfRule type="cellIs" dxfId="366" priority="9" stopIfTrue="1" operator="lessThan">
      <formula>3</formula>
    </cfRule>
    <cfRule type="cellIs" dxfId="365" priority="10" stopIfTrue="1" operator="equal">
      <formula>3</formula>
    </cfRule>
  </conditionalFormatting>
  <conditionalFormatting sqref="K21">
    <cfRule type="cellIs" dxfId="364" priority="5" stopIfTrue="1" operator="greaterThan">
      <formula>3</formula>
    </cfRule>
    <cfRule type="cellIs" dxfId="363" priority="6" stopIfTrue="1" operator="lessThan">
      <formula>3</formula>
    </cfRule>
    <cfRule type="cellIs" dxfId="362" priority="7" stopIfTrue="1" operator="equal">
      <formula>3</formula>
    </cfRule>
  </conditionalFormatting>
  <conditionalFormatting sqref="T21">
    <cfRule type="cellIs" dxfId="361" priority="3" stopIfTrue="1" operator="lessThan">
      <formula>2</formula>
    </cfRule>
    <cfRule type="cellIs" dxfId="360" priority="4" stopIfTrue="1" operator="greaterThanOrEqual">
      <formula>2</formula>
    </cfRule>
  </conditionalFormatting>
  <conditionalFormatting sqref="Y21">
    <cfRule type="cellIs" dxfId="359" priority="1" stopIfTrue="1" operator="lessThan">
      <formula>2</formula>
    </cfRule>
    <cfRule type="cellIs" dxfId="358" priority="2" stopIfTrue="1" operator="greaterThanOrEqual">
      <formula>2</formula>
    </cfRule>
  </conditionalFormatting>
  <printOptions gridLines="1"/>
  <pageMargins left="0.25" right="0.25" top="0.75" bottom="0.75" header="0.3" footer="0.3"/>
  <pageSetup scale="75" orientation="portrait" r:id="rId1"/>
  <headerFooter>
    <oddHeader xml:space="preserve">&amp;L&amp;"Arial,Bold"Rex Putnam HS Swim Team
&amp;C
</oddHead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6"/>
  <sheetViews>
    <sheetView view="pageBreakPreview" zoomScale="60" zoomScaleNormal="80" workbookViewId="0">
      <selection sqref="A1:L1"/>
    </sheetView>
  </sheetViews>
  <sheetFormatPr defaultColWidth="8.81640625" defaultRowHeight="15" x14ac:dyDescent="0.2"/>
  <cols>
    <col min="1" max="1" width="2.1796875" customWidth="1"/>
    <col min="2" max="2" width="1.90625" customWidth="1"/>
    <col min="3" max="3" width="9.6328125" customWidth="1"/>
    <col min="4" max="4" width="7.54296875" customWidth="1"/>
    <col min="5" max="5" width="6.90625" customWidth="1"/>
    <col min="6" max="6" width="5.6328125" customWidth="1"/>
    <col min="7" max="7" width="5" customWidth="1"/>
    <col min="8" max="8" width="5.54296875" customWidth="1"/>
    <col min="9" max="9" width="6.08984375" customWidth="1"/>
    <col min="10" max="10" width="7.81640625" style="1" customWidth="1"/>
    <col min="11" max="11" width="6.6328125" customWidth="1"/>
    <col min="12" max="12" width="5" customWidth="1"/>
    <col min="13" max="13" width="2.08984375" customWidth="1"/>
    <col min="14" max="14" width="2.1796875" customWidth="1"/>
    <col min="15" max="15" width="10" customWidth="1"/>
    <col min="16" max="16" width="7.7265625" customWidth="1"/>
    <col min="17" max="17" width="6.54296875" customWidth="1"/>
    <col min="18" max="18" width="4.36328125" customWidth="1"/>
    <col min="19" max="19" width="6.1796875" customWidth="1"/>
    <col min="20" max="20" width="8.54296875" customWidth="1"/>
    <col min="21" max="21" width="6.54296875" customWidth="1"/>
    <col min="22" max="22" width="5.54296875" customWidth="1"/>
    <col min="23" max="23" width="6.1796875" customWidth="1"/>
    <col min="24" max="24" width="6.6328125" customWidth="1"/>
    <col min="25" max="25" width="6.08984375" customWidth="1"/>
    <col min="30" max="30" width="13.26953125" customWidth="1"/>
    <col min="31" max="31" width="10.36328125" customWidth="1"/>
  </cols>
  <sheetData>
    <row r="1" spans="1:32" ht="21" thickBot="1" x14ac:dyDescent="0.35">
      <c r="A1" s="282" t="s">
        <v>307</v>
      </c>
      <c r="B1" s="270"/>
      <c r="C1" s="270"/>
      <c r="D1" s="270"/>
      <c r="E1" s="270"/>
      <c r="F1" s="270"/>
      <c r="G1" s="270"/>
      <c r="H1" s="270"/>
      <c r="I1" s="270"/>
      <c r="J1" s="389" t="s">
        <v>211</v>
      </c>
      <c r="K1" s="579">
        <v>43084</v>
      </c>
      <c r="L1" s="579"/>
      <c r="M1" s="282" t="str">
        <f>A1</f>
        <v>Wilsonville, Milwaukie at Putnam</v>
      </c>
      <c r="N1" s="44"/>
      <c r="O1" s="45"/>
      <c r="P1" s="44"/>
      <c r="Q1" s="44"/>
      <c r="R1" s="45"/>
      <c r="S1" s="45"/>
      <c r="T1" s="45"/>
      <c r="U1" s="45"/>
      <c r="V1" s="45"/>
      <c r="W1" s="282" t="str">
        <f>J1</f>
        <v>Fri</v>
      </c>
      <c r="X1" s="282">
        <f>K1</f>
        <v>43084</v>
      </c>
      <c r="Y1" s="282"/>
      <c r="Z1" s="34"/>
    </row>
    <row r="2" spans="1:32" ht="26.25" customHeight="1" thickTop="1" thickBot="1" x14ac:dyDescent="0.3">
      <c r="A2" s="46" t="s">
        <v>308</v>
      </c>
      <c r="B2" s="2">
        <v>1</v>
      </c>
      <c r="C2" s="375" t="s">
        <v>0</v>
      </c>
      <c r="D2" s="376"/>
      <c r="E2" s="392" t="s">
        <v>1</v>
      </c>
      <c r="F2" s="377" t="s">
        <v>3</v>
      </c>
      <c r="G2" s="377" t="s">
        <v>4</v>
      </c>
      <c r="H2" s="377" t="s">
        <v>5</v>
      </c>
      <c r="I2" s="377" t="s">
        <v>6</v>
      </c>
      <c r="J2" s="391" t="s">
        <v>7</v>
      </c>
      <c r="K2" s="378" t="s">
        <v>8</v>
      </c>
      <c r="L2" s="390" t="s">
        <v>9</v>
      </c>
      <c r="M2" s="46" t="s">
        <v>308</v>
      </c>
      <c r="N2" s="2">
        <v>2</v>
      </c>
      <c r="O2" s="375" t="s">
        <v>0</v>
      </c>
      <c r="P2" s="376"/>
      <c r="Q2" s="377" t="s">
        <v>10</v>
      </c>
      <c r="R2" s="377" t="s">
        <v>11</v>
      </c>
      <c r="S2" s="399" t="s">
        <v>12</v>
      </c>
      <c r="T2" s="400" t="s">
        <v>13</v>
      </c>
      <c r="U2" s="377" t="s">
        <v>15</v>
      </c>
      <c r="V2" s="377" t="s">
        <v>16</v>
      </c>
      <c r="W2" s="377" t="s">
        <v>17</v>
      </c>
      <c r="X2" s="377" t="s">
        <v>18</v>
      </c>
      <c r="Y2" s="377" t="s">
        <v>19</v>
      </c>
      <c r="Z2" s="241"/>
      <c r="AA2" s="446" t="s">
        <v>288</v>
      </c>
      <c r="AB2" s="447" t="s">
        <v>287</v>
      </c>
      <c r="AC2" s="448" t="s">
        <v>5</v>
      </c>
      <c r="AD2" s="449" t="s">
        <v>286</v>
      </c>
      <c r="AE2" s="448" t="s">
        <v>294</v>
      </c>
      <c r="AF2" s="444"/>
    </row>
    <row r="3" spans="1:32" ht="26.25" customHeight="1" thickBot="1" x14ac:dyDescent="0.4">
      <c r="A3" s="5" t="s">
        <v>20</v>
      </c>
      <c r="B3" s="5" t="s">
        <v>21</v>
      </c>
      <c r="C3" s="382"/>
      <c r="D3" s="383" t="s">
        <v>22</v>
      </c>
      <c r="E3" s="384">
        <v>1</v>
      </c>
      <c r="F3" s="384">
        <v>3</v>
      </c>
      <c r="G3" s="385">
        <v>103</v>
      </c>
      <c r="H3" s="384">
        <v>5</v>
      </c>
      <c r="I3" s="385">
        <v>105</v>
      </c>
      <c r="J3" s="394">
        <v>7</v>
      </c>
      <c r="K3" s="404">
        <v>9</v>
      </c>
      <c r="L3" s="405">
        <v>109</v>
      </c>
      <c r="M3" s="5" t="s">
        <v>20</v>
      </c>
      <c r="N3" s="5" t="s">
        <v>21</v>
      </c>
      <c r="O3" s="382"/>
      <c r="P3" s="383" t="s">
        <v>22</v>
      </c>
      <c r="Q3" s="384">
        <v>11</v>
      </c>
      <c r="R3" s="385">
        <v>111</v>
      </c>
      <c r="S3" s="386">
        <v>13</v>
      </c>
      <c r="T3" s="384">
        <v>15</v>
      </c>
      <c r="U3" s="384">
        <v>17</v>
      </c>
      <c r="V3" s="385">
        <v>117</v>
      </c>
      <c r="W3" s="384">
        <v>19</v>
      </c>
      <c r="X3" s="385">
        <v>119</v>
      </c>
      <c r="Y3" s="384">
        <v>21</v>
      </c>
      <c r="Z3" s="242"/>
      <c r="AA3" s="446" t="s">
        <v>288</v>
      </c>
      <c r="AB3" s="447" t="s">
        <v>287</v>
      </c>
      <c r="AC3" s="448" t="s">
        <v>8</v>
      </c>
      <c r="AD3" s="449" t="s">
        <v>286</v>
      </c>
      <c r="AE3" s="448" t="s">
        <v>294</v>
      </c>
      <c r="AF3" s="444"/>
    </row>
    <row r="4" spans="1:32" ht="26.25" customHeight="1" x14ac:dyDescent="0.25">
      <c r="A4" s="274">
        <f t="shared" ref="A4:A23" si="0">COUNTA(F4:L4)+COUNTA(Q4:S4)+COUNTA(U4:X4)</f>
        <v>2</v>
      </c>
      <c r="B4" s="274">
        <f t="shared" ref="B4:B23" si="1">COUNTA(E4:E4)+COUNTA(T4:T4)+COUNTA(Y4)</f>
        <v>2</v>
      </c>
      <c r="C4" s="277" t="s">
        <v>228</v>
      </c>
      <c r="D4" s="277" t="s">
        <v>229</v>
      </c>
      <c r="E4" s="366"/>
      <c r="F4" s="366"/>
      <c r="G4" s="380"/>
      <c r="H4" s="366"/>
      <c r="I4" s="380"/>
      <c r="J4" s="395"/>
      <c r="K4" s="413" t="s">
        <v>121</v>
      </c>
      <c r="L4" s="407"/>
      <c r="M4" s="274">
        <f t="shared" ref="M4:N23" si="2">A4</f>
        <v>2</v>
      </c>
      <c r="N4" s="274">
        <f t="shared" si="2"/>
        <v>2</v>
      </c>
      <c r="O4" s="279" t="str">
        <f t="shared" ref="O4:P23" si="3">IF(C4&lt;&gt;"",C4,"")</f>
        <v>Agreda</v>
      </c>
      <c r="P4" s="279" t="str">
        <f t="shared" si="3"/>
        <v>Juliana</v>
      </c>
      <c r="Q4" s="366"/>
      <c r="R4" s="380"/>
      <c r="S4" s="371"/>
      <c r="T4" s="373" t="s">
        <v>312</v>
      </c>
      <c r="U4" s="366" t="s">
        <v>200</v>
      </c>
      <c r="V4" s="380"/>
      <c r="W4" s="366"/>
      <c r="X4" s="380"/>
      <c r="Y4" s="420" t="s">
        <v>309</v>
      </c>
      <c r="Z4" s="242"/>
      <c r="AA4" s="448" t="s">
        <v>289</v>
      </c>
      <c r="AB4" s="448" t="s">
        <v>132</v>
      </c>
      <c r="AC4" s="448" t="s">
        <v>136</v>
      </c>
      <c r="AD4" s="449" t="s">
        <v>286</v>
      </c>
      <c r="AE4" s="448" t="s">
        <v>294</v>
      </c>
      <c r="AF4" s="445"/>
    </row>
    <row r="5" spans="1:32" ht="26.25" customHeight="1" x14ac:dyDescent="0.25">
      <c r="A5" s="274">
        <f t="shared" si="0"/>
        <v>2</v>
      </c>
      <c r="B5" s="274">
        <f t="shared" si="1"/>
        <v>2</v>
      </c>
      <c r="C5" s="278" t="s">
        <v>151</v>
      </c>
      <c r="D5" s="278" t="s">
        <v>150</v>
      </c>
      <c r="E5" s="414" t="s">
        <v>296</v>
      </c>
      <c r="F5" s="367"/>
      <c r="G5" s="362"/>
      <c r="H5" s="367"/>
      <c r="I5" s="362"/>
      <c r="J5" s="396" t="s">
        <v>206</v>
      </c>
      <c r="K5" s="408"/>
      <c r="L5" s="369"/>
      <c r="M5" s="274">
        <f t="shared" si="2"/>
        <v>2</v>
      </c>
      <c r="N5" s="274">
        <f t="shared" si="2"/>
        <v>2</v>
      </c>
      <c r="O5" s="284" t="str">
        <f t="shared" si="3"/>
        <v>Anspach</v>
      </c>
      <c r="P5" s="284" t="str">
        <f t="shared" si="3"/>
        <v>Megan</v>
      </c>
      <c r="Q5" s="367"/>
      <c r="R5" s="362"/>
      <c r="S5" s="370" t="s">
        <v>206</v>
      </c>
      <c r="T5" s="372" t="s">
        <v>40</v>
      </c>
      <c r="U5" s="367"/>
      <c r="V5" s="362"/>
      <c r="W5" s="367"/>
      <c r="X5" s="361"/>
      <c r="Y5" s="367"/>
      <c r="Z5" s="242"/>
      <c r="AA5" s="448" t="s">
        <v>288</v>
      </c>
      <c r="AB5" s="447" t="s">
        <v>287</v>
      </c>
      <c r="AC5" s="447" t="s">
        <v>285</v>
      </c>
      <c r="AD5" s="449" t="s">
        <v>286</v>
      </c>
      <c r="AE5" s="448" t="s">
        <v>294</v>
      </c>
      <c r="AF5" s="374"/>
    </row>
    <row r="6" spans="1:32" ht="26.25" customHeight="1" x14ac:dyDescent="0.25">
      <c r="A6" s="274">
        <f t="shared" si="0"/>
        <v>0</v>
      </c>
      <c r="B6" s="274">
        <f t="shared" si="1"/>
        <v>0</v>
      </c>
      <c r="C6" s="304" t="s">
        <v>245</v>
      </c>
      <c r="D6" s="304" t="s">
        <v>246</v>
      </c>
      <c r="E6" s="366"/>
      <c r="F6" s="366"/>
      <c r="G6" s="361"/>
      <c r="H6" s="366"/>
      <c r="I6" s="361"/>
      <c r="J6" s="395"/>
      <c r="K6" s="406"/>
      <c r="L6" s="368"/>
      <c r="M6" s="274">
        <f t="shared" si="2"/>
        <v>0</v>
      </c>
      <c r="N6" s="274">
        <f t="shared" si="2"/>
        <v>0</v>
      </c>
      <c r="O6" s="357" t="str">
        <f t="shared" si="3"/>
        <v>Bedolla</v>
      </c>
      <c r="P6" s="357" t="str">
        <f t="shared" si="3"/>
        <v>Daniela</v>
      </c>
      <c r="Q6" s="366"/>
      <c r="R6" s="361"/>
      <c r="S6" s="371"/>
      <c r="T6" s="366"/>
      <c r="U6" s="366"/>
      <c r="V6" s="361"/>
      <c r="W6" s="366"/>
      <c r="X6" s="361"/>
      <c r="Y6" s="366"/>
      <c r="Z6" s="242"/>
      <c r="AA6" s="448" t="s">
        <v>293</v>
      </c>
      <c r="AB6" s="448" t="s">
        <v>291</v>
      </c>
      <c r="AC6" s="448" t="s">
        <v>290</v>
      </c>
      <c r="AD6" s="449" t="s">
        <v>286</v>
      </c>
      <c r="AE6" s="448"/>
      <c r="AF6" s="374"/>
    </row>
    <row r="7" spans="1:32" ht="26.25" customHeight="1" x14ac:dyDescent="0.2">
      <c r="A7" s="274">
        <f t="shared" si="0"/>
        <v>0</v>
      </c>
      <c r="B7" s="274">
        <f t="shared" si="1"/>
        <v>0</v>
      </c>
      <c r="C7" s="311"/>
      <c r="D7" s="311"/>
      <c r="E7" s="367"/>
      <c r="F7" s="367"/>
      <c r="G7" s="362"/>
      <c r="H7" s="367"/>
      <c r="I7" s="362"/>
      <c r="J7" s="396"/>
      <c r="K7" s="409"/>
      <c r="L7" s="369"/>
      <c r="M7" s="274">
        <f t="shared" si="2"/>
        <v>0</v>
      </c>
      <c r="N7" s="274">
        <f t="shared" si="2"/>
        <v>0</v>
      </c>
      <c r="O7" s="312" t="str">
        <f t="shared" si="3"/>
        <v/>
      </c>
      <c r="P7" s="312" t="str">
        <f t="shared" si="3"/>
        <v/>
      </c>
      <c r="Q7" s="367"/>
      <c r="R7" s="362"/>
      <c r="S7" s="370"/>
      <c r="T7" s="367"/>
      <c r="U7" s="367"/>
      <c r="V7" s="362"/>
      <c r="W7" s="367"/>
      <c r="X7" s="361"/>
      <c r="Y7" s="367"/>
      <c r="Z7" s="242"/>
      <c r="AA7" s="448" t="s">
        <v>293</v>
      </c>
      <c r="AB7" s="448" t="s">
        <v>132</v>
      </c>
      <c r="AC7" s="448" t="s">
        <v>290</v>
      </c>
      <c r="AD7" s="448" t="s">
        <v>292</v>
      </c>
      <c r="AE7" s="448"/>
      <c r="AF7" s="374"/>
    </row>
    <row r="8" spans="1:32" ht="26.25" customHeight="1" x14ac:dyDescent="0.25">
      <c r="A8" s="274">
        <f t="shared" si="0"/>
        <v>2</v>
      </c>
      <c r="B8" s="274">
        <f t="shared" si="1"/>
        <v>2</v>
      </c>
      <c r="C8" s="277" t="s">
        <v>37</v>
      </c>
      <c r="D8" s="281" t="s">
        <v>36</v>
      </c>
      <c r="E8" s="366"/>
      <c r="F8" s="366" t="s">
        <v>206</v>
      </c>
      <c r="G8" s="361"/>
      <c r="H8" s="366"/>
      <c r="I8" s="361"/>
      <c r="J8" s="395"/>
      <c r="K8" s="410"/>
      <c r="L8" s="368"/>
      <c r="M8" s="274">
        <f t="shared" si="2"/>
        <v>2</v>
      </c>
      <c r="N8" s="274">
        <f t="shared" si="2"/>
        <v>2</v>
      </c>
      <c r="O8" s="279" t="str">
        <f t="shared" si="3"/>
        <v>Bender</v>
      </c>
      <c r="P8" s="279" t="str">
        <f t="shared" si="3"/>
        <v>Anna</v>
      </c>
      <c r="Q8" s="366"/>
      <c r="R8" s="361"/>
      <c r="S8" s="371" t="s">
        <v>200</v>
      </c>
      <c r="T8" s="366" t="s">
        <v>35</v>
      </c>
      <c r="U8" s="366"/>
      <c r="V8" s="361"/>
      <c r="W8" s="366"/>
      <c r="X8" s="361"/>
      <c r="Y8" s="373" t="s">
        <v>41</v>
      </c>
      <c r="Z8" s="242"/>
      <c r="AA8" s="450" t="s">
        <v>293</v>
      </c>
      <c r="AB8" s="450" t="s">
        <v>132</v>
      </c>
      <c r="AC8" s="450" t="s">
        <v>142</v>
      </c>
      <c r="AD8" s="449" t="s">
        <v>286</v>
      </c>
      <c r="AE8" s="448" t="s">
        <v>294</v>
      </c>
      <c r="AF8" s="374"/>
    </row>
    <row r="9" spans="1:32" ht="26.25" customHeight="1" x14ac:dyDescent="0.25">
      <c r="A9" s="274">
        <f t="shared" si="0"/>
        <v>2</v>
      </c>
      <c r="B9" s="274">
        <f t="shared" si="1"/>
        <v>2</v>
      </c>
      <c r="C9" s="278" t="s">
        <v>157</v>
      </c>
      <c r="D9" s="278" t="s">
        <v>156</v>
      </c>
      <c r="E9" s="372" t="s">
        <v>300</v>
      </c>
      <c r="F9" s="367"/>
      <c r="G9" s="362"/>
      <c r="H9" s="367"/>
      <c r="I9" s="362"/>
      <c r="J9" s="418" t="s">
        <v>311</v>
      </c>
      <c r="K9" s="409"/>
      <c r="L9" s="369"/>
      <c r="M9" s="274">
        <f t="shared" si="2"/>
        <v>2</v>
      </c>
      <c r="N9" s="274">
        <f t="shared" si="2"/>
        <v>2</v>
      </c>
      <c r="O9" s="280" t="str">
        <f t="shared" si="3"/>
        <v>Farias</v>
      </c>
      <c r="P9" s="280" t="str">
        <f t="shared" si="3"/>
        <v>Jennifer</v>
      </c>
      <c r="Q9" s="367" t="s">
        <v>200</v>
      </c>
      <c r="R9" s="362"/>
      <c r="S9" s="370"/>
      <c r="T9" s="414" t="s">
        <v>309</v>
      </c>
      <c r="U9" s="367"/>
      <c r="V9" s="362"/>
      <c r="W9" s="367"/>
      <c r="X9" s="361"/>
      <c r="Y9" s="367"/>
      <c r="Z9" s="242"/>
      <c r="AA9" s="450" t="s">
        <v>293</v>
      </c>
      <c r="AB9" s="450" t="s">
        <v>132</v>
      </c>
      <c r="AC9" s="450" t="s">
        <v>295</v>
      </c>
      <c r="AD9" s="449" t="s">
        <v>286</v>
      </c>
      <c r="AE9" s="448" t="s">
        <v>294</v>
      </c>
      <c r="AF9" s="374"/>
    </row>
    <row r="10" spans="1:32" ht="26.25" customHeight="1" x14ac:dyDescent="0.2">
      <c r="A10" s="274">
        <f t="shared" si="0"/>
        <v>2</v>
      </c>
      <c r="B10" s="274">
        <f t="shared" si="1"/>
        <v>2</v>
      </c>
      <c r="C10" s="277" t="s">
        <v>232</v>
      </c>
      <c r="D10" s="277" t="s">
        <v>233</v>
      </c>
      <c r="E10" s="366"/>
      <c r="F10" s="366"/>
      <c r="G10" s="361"/>
      <c r="H10" s="373" t="s">
        <v>206</v>
      </c>
      <c r="I10" s="361"/>
      <c r="J10" s="395"/>
      <c r="K10" s="417"/>
      <c r="L10" s="368"/>
      <c r="M10" s="274">
        <f t="shared" si="2"/>
        <v>2</v>
      </c>
      <c r="N10" s="274">
        <f t="shared" si="2"/>
        <v>2</v>
      </c>
      <c r="O10" s="279" t="str">
        <f t="shared" si="3"/>
        <v>Fost</v>
      </c>
      <c r="P10" s="279" t="str">
        <f t="shared" si="3"/>
        <v>Clara</v>
      </c>
      <c r="Q10" s="366" t="s">
        <v>206</v>
      </c>
      <c r="R10" s="361"/>
      <c r="S10" s="371"/>
      <c r="T10" s="373" t="s">
        <v>39</v>
      </c>
      <c r="U10" s="366"/>
      <c r="V10" s="361"/>
      <c r="W10" s="366"/>
      <c r="X10" s="361"/>
      <c r="Y10" s="420" t="s">
        <v>310</v>
      </c>
      <c r="Z10" s="242"/>
    </row>
    <row r="11" spans="1:32" ht="26.25" customHeight="1" x14ac:dyDescent="0.2">
      <c r="A11" s="274">
        <f t="shared" si="0"/>
        <v>0</v>
      </c>
      <c r="B11" s="274">
        <f t="shared" si="1"/>
        <v>0</v>
      </c>
      <c r="C11" s="311" t="s">
        <v>45</v>
      </c>
      <c r="D11" s="311" t="s">
        <v>44</v>
      </c>
      <c r="E11" s="367"/>
      <c r="F11" s="367"/>
      <c r="G11" s="362"/>
      <c r="H11" s="367"/>
      <c r="I11" s="362"/>
      <c r="J11" s="396"/>
      <c r="K11" s="409"/>
      <c r="L11" s="369"/>
      <c r="M11" s="274">
        <f t="shared" si="2"/>
        <v>0</v>
      </c>
      <c r="N11" s="274">
        <f t="shared" si="2"/>
        <v>0</v>
      </c>
      <c r="O11" s="312" t="str">
        <f t="shared" si="3"/>
        <v>Hancock</v>
      </c>
      <c r="P11" s="312" t="str">
        <f t="shared" si="3"/>
        <v>Grace</v>
      </c>
      <c r="Q11" s="367"/>
      <c r="R11" s="362"/>
      <c r="S11" s="370"/>
      <c r="T11" s="367"/>
      <c r="U11" s="367"/>
      <c r="V11" s="362"/>
      <c r="W11" s="367"/>
      <c r="X11" s="361"/>
      <c r="Y11" s="367"/>
      <c r="Z11" s="242"/>
    </row>
    <row r="12" spans="1:32" ht="26.25" customHeight="1" x14ac:dyDescent="0.2">
      <c r="A12" s="274">
        <f t="shared" si="0"/>
        <v>2</v>
      </c>
      <c r="B12" s="274">
        <f t="shared" si="1"/>
        <v>1</v>
      </c>
      <c r="C12" s="277" t="s">
        <v>234</v>
      </c>
      <c r="D12" s="277" t="s">
        <v>235</v>
      </c>
      <c r="E12" s="366"/>
      <c r="F12" s="366"/>
      <c r="G12" s="361"/>
      <c r="H12" s="366"/>
      <c r="I12" s="365" t="s">
        <v>121</v>
      </c>
      <c r="J12" s="402"/>
      <c r="K12" s="410"/>
      <c r="L12" s="368"/>
      <c r="M12" s="274">
        <f t="shared" si="2"/>
        <v>2</v>
      </c>
      <c r="N12" s="274">
        <f t="shared" si="2"/>
        <v>1</v>
      </c>
      <c r="O12" s="279" t="str">
        <f t="shared" si="3"/>
        <v>Hawkins</v>
      </c>
      <c r="P12" s="279" t="str">
        <f t="shared" si="3"/>
        <v>Shaylon</v>
      </c>
      <c r="Q12" s="366"/>
      <c r="R12" s="365" t="s">
        <v>206</v>
      </c>
      <c r="S12" s="371"/>
      <c r="T12" s="366"/>
      <c r="U12" s="366"/>
      <c r="V12" s="361"/>
      <c r="W12" s="366"/>
      <c r="X12" s="365"/>
      <c r="Y12" s="373" t="s">
        <v>35</v>
      </c>
      <c r="Z12" s="242"/>
    </row>
    <row r="13" spans="1:32" ht="26.25" customHeight="1" x14ac:dyDescent="0.2">
      <c r="A13" s="274">
        <f t="shared" si="0"/>
        <v>2</v>
      </c>
      <c r="B13" s="274">
        <f t="shared" si="1"/>
        <v>2</v>
      </c>
      <c r="C13" s="278" t="s">
        <v>162</v>
      </c>
      <c r="D13" s="278" t="s">
        <v>161</v>
      </c>
      <c r="E13" s="372" t="s">
        <v>313</v>
      </c>
      <c r="F13" s="367"/>
      <c r="G13" s="362"/>
      <c r="H13" s="367"/>
      <c r="I13" s="362"/>
      <c r="J13" s="396" t="s">
        <v>200</v>
      </c>
      <c r="K13" s="409"/>
      <c r="L13" s="369"/>
      <c r="M13" s="274">
        <f t="shared" si="2"/>
        <v>2</v>
      </c>
      <c r="N13" s="274">
        <f t="shared" si="2"/>
        <v>2</v>
      </c>
      <c r="O13" s="280" t="str">
        <f t="shared" si="3"/>
        <v>Henion</v>
      </c>
      <c r="P13" s="280" t="str">
        <f t="shared" si="3"/>
        <v>Catelynn</v>
      </c>
      <c r="Q13" s="367"/>
      <c r="R13" s="362"/>
      <c r="S13" s="370"/>
      <c r="T13" s="372" t="s">
        <v>41</v>
      </c>
      <c r="U13" s="367" t="s">
        <v>206</v>
      </c>
      <c r="V13" s="362"/>
      <c r="W13" s="367"/>
      <c r="X13" s="361"/>
      <c r="Y13" s="367"/>
      <c r="Z13" s="242"/>
    </row>
    <row r="14" spans="1:32" ht="26.25" customHeight="1" x14ac:dyDescent="0.2">
      <c r="A14" s="274">
        <f t="shared" si="0"/>
        <v>2</v>
      </c>
      <c r="B14" s="274">
        <f t="shared" si="1"/>
        <v>2</v>
      </c>
      <c r="C14" s="277" t="s">
        <v>57</v>
      </c>
      <c r="D14" s="277" t="s">
        <v>236</v>
      </c>
      <c r="E14" s="373" t="s">
        <v>314</v>
      </c>
      <c r="F14" s="366"/>
      <c r="G14" s="361"/>
      <c r="H14" s="366"/>
      <c r="I14" s="361" t="s">
        <v>219</v>
      </c>
      <c r="J14" s="395"/>
      <c r="K14" s="410"/>
      <c r="L14" s="368"/>
      <c r="M14" s="274">
        <f t="shared" si="2"/>
        <v>2</v>
      </c>
      <c r="N14" s="274">
        <f t="shared" si="2"/>
        <v>2</v>
      </c>
      <c r="O14" s="279" t="str">
        <f t="shared" si="3"/>
        <v>Hill</v>
      </c>
      <c r="P14" s="279" t="str">
        <f t="shared" si="3"/>
        <v>Olivia</v>
      </c>
      <c r="Q14" s="366"/>
      <c r="R14" s="361"/>
      <c r="S14" s="371"/>
      <c r="T14" s="373" t="s">
        <v>50</v>
      </c>
      <c r="U14" s="366"/>
      <c r="V14" s="361"/>
      <c r="W14" s="366" t="s">
        <v>206</v>
      </c>
      <c r="X14" s="361"/>
      <c r="Y14" s="366"/>
      <c r="Z14" s="243"/>
      <c r="AA14" s="164"/>
    </row>
    <row r="15" spans="1:32" ht="26.25" customHeight="1" x14ac:dyDescent="0.2">
      <c r="A15" s="274">
        <f t="shared" si="0"/>
        <v>2</v>
      </c>
      <c r="B15" s="274">
        <f t="shared" si="1"/>
        <v>2</v>
      </c>
      <c r="C15" s="278" t="s">
        <v>167</v>
      </c>
      <c r="D15" s="278" t="s">
        <v>166</v>
      </c>
      <c r="E15" s="372" t="s">
        <v>303</v>
      </c>
      <c r="F15" s="367"/>
      <c r="G15" s="362"/>
      <c r="H15" s="367" t="s">
        <v>206</v>
      </c>
      <c r="I15" s="362"/>
      <c r="J15" s="403"/>
      <c r="K15" s="409"/>
      <c r="L15" s="369"/>
      <c r="M15" s="274">
        <f t="shared" si="2"/>
        <v>2</v>
      </c>
      <c r="N15" s="274">
        <f t="shared" si="2"/>
        <v>2</v>
      </c>
      <c r="O15" s="280" t="str">
        <f t="shared" si="3"/>
        <v>Johnson</v>
      </c>
      <c r="P15" s="280" t="str">
        <f t="shared" si="3"/>
        <v>Lauren</v>
      </c>
      <c r="Q15" s="414" t="s">
        <v>311</v>
      </c>
      <c r="R15" s="362"/>
      <c r="S15" s="370"/>
      <c r="T15" s="367"/>
      <c r="U15" s="367"/>
      <c r="V15" s="362"/>
      <c r="W15" s="367"/>
      <c r="X15" s="361"/>
      <c r="Y15" s="372" t="s">
        <v>39</v>
      </c>
      <c r="Z15" s="243"/>
      <c r="AA15" s="164"/>
    </row>
    <row r="16" spans="1:32" ht="26.25" customHeight="1" x14ac:dyDescent="0.2">
      <c r="A16" s="274">
        <f t="shared" si="0"/>
        <v>0</v>
      </c>
      <c r="B16" s="274">
        <f t="shared" si="1"/>
        <v>0</v>
      </c>
      <c r="C16" s="304" t="s">
        <v>167</v>
      </c>
      <c r="D16" s="304" t="s">
        <v>168</v>
      </c>
      <c r="E16" s="366"/>
      <c r="F16" s="366"/>
      <c r="G16" s="361"/>
      <c r="H16" s="373"/>
      <c r="I16" s="361"/>
      <c r="J16" s="395"/>
      <c r="K16" s="410"/>
      <c r="L16" s="368"/>
      <c r="M16" s="274">
        <f t="shared" si="2"/>
        <v>0</v>
      </c>
      <c r="N16" s="274">
        <f t="shared" si="2"/>
        <v>0</v>
      </c>
      <c r="O16" s="357" t="str">
        <f>IF(C16&lt;&gt;"",C16,"")</f>
        <v>Johnson</v>
      </c>
      <c r="P16" s="357" t="str">
        <f t="shared" si="3"/>
        <v>Taylor</v>
      </c>
      <c r="Q16" s="366"/>
      <c r="R16" s="361"/>
      <c r="S16" s="371"/>
      <c r="T16" s="366"/>
      <c r="U16" s="366"/>
      <c r="V16" s="361"/>
      <c r="W16" s="366"/>
      <c r="X16" s="361"/>
      <c r="Y16" s="366"/>
      <c r="Z16" s="242"/>
    </row>
    <row r="17" spans="1:28" ht="26.25" customHeight="1" x14ac:dyDescent="0.2">
      <c r="A17" s="274">
        <f t="shared" si="0"/>
        <v>2</v>
      </c>
      <c r="B17" s="274">
        <f t="shared" si="1"/>
        <v>2</v>
      </c>
      <c r="C17" s="278" t="s">
        <v>237</v>
      </c>
      <c r="D17" s="278" t="s">
        <v>238</v>
      </c>
      <c r="E17" s="367"/>
      <c r="F17" s="367" t="s">
        <v>200</v>
      </c>
      <c r="G17" s="362"/>
      <c r="H17" s="367"/>
      <c r="I17" s="362"/>
      <c r="J17" s="396"/>
      <c r="K17" s="409"/>
      <c r="L17" s="369"/>
      <c r="M17" s="274">
        <f t="shared" si="2"/>
        <v>2</v>
      </c>
      <c r="N17" s="274">
        <f t="shared" si="2"/>
        <v>2</v>
      </c>
      <c r="O17" s="280" t="str">
        <f t="shared" si="3"/>
        <v>Mathews</v>
      </c>
      <c r="P17" s="280" t="str">
        <f t="shared" si="3"/>
        <v>Lexee</v>
      </c>
      <c r="Q17" s="367"/>
      <c r="R17" s="362"/>
      <c r="S17" s="370" t="s">
        <v>121</v>
      </c>
      <c r="T17" s="415" t="s">
        <v>34</v>
      </c>
      <c r="U17" s="367"/>
      <c r="V17" s="362"/>
      <c r="W17" s="367"/>
      <c r="X17" s="361"/>
      <c r="Y17" s="372" t="s">
        <v>40</v>
      </c>
      <c r="Z17" s="242"/>
    </row>
    <row r="18" spans="1:28" ht="26.25" customHeight="1" x14ac:dyDescent="0.2">
      <c r="A18" s="274">
        <f t="shared" si="0"/>
        <v>2</v>
      </c>
      <c r="B18" s="274">
        <f t="shared" si="1"/>
        <v>2</v>
      </c>
      <c r="C18" s="281" t="s">
        <v>174</v>
      </c>
      <c r="D18" s="281" t="s">
        <v>173</v>
      </c>
      <c r="E18" s="373" t="s">
        <v>298</v>
      </c>
      <c r="F18" s="366"/>
      <c r="G18" s="361"/>
      <c r="H18" s="366"/>
      <c r="I18" s="361"/>
      <c r="J18" s="395"/>
      <c r="K18" s="410" t="s">
        <v>206</v>
      </c>
      <c r="L18" s="368"/>
      <c r="M18" s="274">
        <f t="shared" si="2"/>
        <v>2</v>
      </c>
      <c r="N18" s="274">
        <f t="shared" si="2"/>
        <v>2</v>
      </c>
      <c r="O18" s="288" t="str">
        <f t="shared" si="3"/>
        <v>Ouchida</v>
      </c>
      <c r="P18" s="288" t="str">
        <f t="shared" si="3"/>
        <v>Haylie</v>
      </c>
      <c r="Q18" s="366"/>
      <c r="R18" s="361"/>
      <c r="S18" s="371"/>
      <c r="T18" s="416" t="s">
        <v>310</v>
      </c>
      <c r="U18" s="366"/>
      <c r="V18" s="361"/>
      <c r="W18" s="366" t="s">
        <v>200</v>
      </c>
      <c r="X18" s="361"/>
      <c r="Y18" s="366"/>
      <c r="Z18" s="242"/>
      <c r="AB18" s="34"/>
    </row>
    <row r="19" spans="1:28" ht="26.25" customHeight="1" x14ac:dyDescent="0.2">
      <c r="A19" s="274">
        <f t="shared" si="0"/>
        <v>2</v>
      </c>
      <c r="B19" s="274">
        <f t="shared" si="1"/>
        <v>2</v>
      </c>
      <c r="C19" s="278" t="s">
        <v>49</v>
      </c>
      <c r="D19" s="278" t="s">
        <v>48</v>
      </c>
      <c r="E19" s="372" t="s">
        <v>304</v>
      </c>
      <c r="F19" s="367"/>
      <c r="G19" s="362"/>
      <c r="H19" s="372"/>
      <c r="I19" s="419" t="s">
        <v>206</v>
      </c>
      <c r="J19" s="403"/>
      <c r="K19" s="409"/>
      <c r="L19" s="429"/>
      <c r="M19" s="274">
        <f t="shared" si="2"/>
        <v>2</v>
      </c>
      <c r="N19" s="274">
        <f t="shared" si="2"/>
        <v>2</v>
      </c>
      <c r="O19" s="284" t="str">
        <f t="shared" si="3"/>
        <v>Reinertsen</v>
      </c>
      <c r="P19" s="284" t="str">
        <f t="shared" si="3"/>
        <v>Kaia</v>
      </c>
      <c r="Q19" s="367"/>
      <c r="R19" s="362"/>
      <c r="S19" s="370"/>
      <c r="T19" s="367" t="s">
        <v>202</v>
      </c>
      <c r="U19" s="367"/>
      <c r="V19" s="362"/>
      <c r="W19" s="372" t="s">
        <v>311</v>
      </c>
      <c r="X19" s="361"/>
      <c r="Y19" s="367"/>
      <c r="Z19" s="242"/>
    </row>
    <row r="20" spans="1:28" ht="26.25" customHeight="1" x14ac:dyDescent="0.2">
      <c r="A20" s="274">
        <f t="shared" si="0"/>
        <v>2</v>
      </c>
      <c r="B20" s="274">
        <f t="shared" si="1"/>
        <v>2</v>
      </c>
      <c r="C20" s="281" t="s">
        <v>239</v>
      </c>
      <c r="D20" s="281" t="s">
        <v>240</v>
      </c>
      <c r="E20" s="366"/>
      <c r="F20" s="373" t="s">
        <v>311</v>
      </c>
      <c r="G20" s="361"/>
      <c r="H20" s="366"/>
      <c r="I20" s="361" t="s">
        <v>123</v>
      </c>
      <c r="J20" s="395"/>
      <c r="K20" s="411"/>
      <c r="L20" s="368"/>
      <c r="M20" s="274">
        <f t="shared" si="2"/>
        <v>2</v>
      </c>
      <c r="N20" s="274">
        <f t="shared" si="2"/>
        <v>2</v>
      </c>
      <c r="O20" s="288" t="str">
        <f t="shared" si="3"/>
        <v>Scharff</v>
      </c>
      <c r="P20" s="288" t="str">
        <f t="shared" si="3"/>
        <v>Caroline</v>
      </c>
      <c r="Q20" s="366"/>
      <c r="R20" s="361"/>
      <c r="S20" s="371"/>
      <c r="T20" s="366" t="s">
        <v>203</v>
      </c>
      <c r="U20" s="366"/>
      <c r="V20" s="361"/>
      <c r="W20" s="366"/>
      <c r="X20" s="361"/>
      <c r="Y20" s="373" t="s">
        <v>50</v>
      </c>
      <c r="Z20" s="242"/>
    </row>
    <row r="21" spans="1:28" ht="26.25" customHeight="1" x14ac:dyDescent="0.2">
      <c r="A21" s="274">
        <f t="shared" si="0"/>
        <v>2</v>
      </c>
      <c r="B21" s="274">
        <f t="shared" si="1"/>
        <v>2</v>
      </c>
      <c r="C21" s="278" t="s">
        <v>241</v>
      </c>
      <c r="D21" s="278" t="s">
        <v>242</v>
      </c>
      <c r="E21" s="414" t="s">
        <v>302</v>
      </c>
      <c r="F21" s="367"/>
      <c r="G21" s="362"/>
      <c r="H21" s="372" t="s">
        <v>200</v>
      </c>
      <c r="I21" s="362"/>
      <c r="J21" s="403"/>
      <c r="K21" s="409"/>
      <c r="L21" s="369"/>
      <c r="M21" s="274">
        <f t="shared" si="2"/>
        <v>2</v>
      </c>
      <c r="N21" s="274">
        <f t="shared" si="2"/>
        <v>2</v>
      </c>
      <c r="O21" s="284" t="str">
        <f t="shared" si="3"/>
        <v>Southworth</v>
      </c>
      <c r="P21" s="284" t="str">
        <f t="shared" si="3"/>
        <v>Athena</v>
      </c>
      <c r="Q21" s="367"/>
      <c r="R21" s="362"/>
      <c r="S21" s="370"/>
      <c r="T21" s="367"/>
      <c r="U21" s="372" t="s">
        <v>311</v>
      </c>
      <c r="V21" s="362"/>
      <c r="W21" s="367"/>
      <c r="X21" s="361"/>
      <c r="Y21" s="372" t="s">
        <v>34</v>
      </c>
      <c r="Z21" s="242"/>
    </row>
    <row r="22" spans="1:28" ht="26.25" customHeight="1" x14ac:dyDescent="0.2">
      <c r="A22" s="274">
        <f t="shared" si="0"/>
        <v>0</v>
      </c>
      <c r="B22" s="274">
        <f t="shared" si="1"/>
        <v>0</v>
      </c>
      <c r="C22" s="304"/>
      <c r="D22" s="304"/>
      <c r="E22" s="366"/>
      <c r="F22" s="366"/>
      <c r="G22" s="380"/>
      <c r="H22" s="366"/>
      <c r="I22" s="380"/>
      <c r="J22" s="395"/>
      <c r="K22" s="406"/>
      <c r="L22" s="381"/>
      <c r="M22" s="274">
        <f t="shared" si="2"/>
        <v>0</v>
      </c>
      <c r="N22" s="274">
        <f t="shared" si="2"/>
        <v>0</v>
      </c>
      <c r="O22" s="352" t="str">
        <f t="shared" si="3"/>
        <v/>
      </c>
      <c r="P22" s="352" t="str">
        <f t="shared" si="3"/>
        <v/>
      </c>
      <c r="Q22" s="366"/>
      <c r="R22" s="380"/>
      <c r="S22" s="371"/>
      <c r="T22" s="366"/>
      <c r="U22" s="366"/>
      <c r="V22" s="380"/>
      <c r="W22" s="366"/>
      <c r="X22" s="380"/>
      <c r="Y22" s="366"/>
      <c r="Z22" s="242"/>
    </row>
    <row r="23" spans="1:28" ht="26.25" customHeight="1" x14ac:dyDescent="0.2">
      <c r="A23" s="274">
        <f t="shared" si="0"/>
        <v>2</v>
      </c>
      <c r="B23" s="274">
        <f t="shared" si="1"/>
        <v>1</v>
      </c>
      <c r="C23" s="278" t="s">
        <v>243</v>
      </c>
      <c r="D23" s="278" t="s">
        <v>236</v>
      </c>
      <c r="E23" s="367"/>
      <c r="F23" s="367"/>
      <c r="G23" s="362"/>
      <c r="H23" s="367"/>
      <c r="I23" s="419" t="s">
        <v>200</v>
      </c>
      <c r="J23" s="396"/>
      <c r="K23" s="408"/>
      <c r="L23" s="369"/>
      <c r="M23" s="274">
        <f t="shared" si="2"/>
        <v>2</v>
      </c>
      <c r="N23" s="274">
        <f t="shared" si="2"/>
        <v>1</v>
      </c>
      <c r="O23" s="284" t="str">
        <f t="shared" si="3"/>
        <v>Wait</v>
      </c>
      <c r="P23" s="284" t="str">
        <f t="shared" si="3"/>
        <v>Olivia</v>
      </c>
      <c r="Q23" s="367"/>
      <c r="R23" s="419" t="s">
        <v>200</v>
      </c>
      <c r="S23" s="370"/>
      <c r="T23" s="367" t="s">
        <v>204</v>
      </c>
      <c r="U23" s="367"/>
      <c r="V23" s="362"/>
      <c r="W23" s="367"/>
      <c r="X23" s="361"/>
      <c r="Y23" s="367"/>
      <c r="Z23" s="242"/>
    </row>
    <row r="24" spans="1:28" ht="17.25" customHeight="1" thickBot="1" x14ac:dyDescent="0.25">
      <c r="B24" s="12"/>
      <c r="C24" s="13"/>
      <c r="D24" s="14"/>
      <c r="E24" s="323">
        <f>COUNTA(E4:E23)/4</f>
        <v>2</v>
      </c>
      <c r="F24" s="235">
        <f t="shared" ref="F24:L24" si="4">COUNTA(F4:F23)</f>
        <v>3</v>
      </c>
      <c r="G24" s="235">
        <f t="shared" si="4"/>
        <v>0</v>
      </c>
      <c r="H24" s="235">
        <f t="shared" si="4"/>
        <v>3</v>
      </c>
      <c r="I24" s="235">
        <f t="shared" si="4"/>
        <v>5</v>
      </c>
      <c r="J24" s="235">
        <f t="shared" si="4"/>
        <v>3</v>
      </c>
      <c r="K24" s="235">
        <f t="shared" si="4"/>
        <v>2</v>
      </c>
      <c r="L24" s="235">
        <f t="shared" si="4"/>
        <v>0</v>
      </c>
      <c r="M24" s="73"/>
      <c r="N24" s="12"/>
      <c r="Q24" s="235">
        <f t="shared" ref="Q24" si="5">COUNTA(Q4:Q23)</f>
        <v>3</v>
      </c>
      <c r="R24" s="235">
        <f>COUNTA(R4:R23)</f>
        <v>2</v>
      </c>
      <c r="S24" s="235">
        <f t="shared" ref="S24" si="6">COUNTA(S4:S23)</f>
        <v>3</v>
      </c>
      <c r="T24" s="323">
        <f>COUNTA(T4:T23)/4</f>
        <v>3</v>
      </c>
      <c r="U24" s="235">
        <f t="shared" ref="U24" si="7">COUNTA(U4:U23)</f>
        <v>3</v>
      </c>
      <c r="V24" s="235">
        <f>COUNTA(V4:V23)</f>
        <v>0</v>
      </c>
      <c r="W24" s="235">
        <f t="shared" ref="W24" si="8">COUNTA(W4:W23)</f>
        <v>3</v>
      </c>
      <c r="X24" s="235">
        <f>COUNTA(X4:X23)</f>
        <v>0</v>
      </c>
      <c r="Y24" s="323">
        <f>COUNTA(Y4:Y23)/4</f>
        <v>2</v>
      </c>
    </row>
    <row r="25" spans="1:28" ht="17.25" customHeight="1" x14ac:dyDescent="0.2">
      <c r="B25" s="12"/>
      <c r="C25" s="426" t="s">
        <v>62</v>
      </c>
      <c r="D25" s="18"/>
      <c r="E25" s="19"/>
      <c r="F25" s="20"/>
      <c r="G25" s="20"/>
      <c r="H25" s="74"/>
      <c r="I25" s="74"/>
      <c r="J25" s="75"/>
      <c r="K25" s="52"/>
      <c r="M25" s="50"/>
      <c r="N25" s="12"/>
      <c r="O25" s="426" t="s">
        <v>64</v>
      </c>
      <c r="P25" s="18"/>
      <c r="Q25" s="18"/>
      <c r="R25" s="120"/>
      <c r="S25" s="121"/>
      <c r="T25" s="426" t="s">
        <v>65</v>
      </c>
      <c r="U25" s="18"/>
      <c r="V25" s="18"/>
      <c r="W25" s="18"/>
      <c r="X25" s="18"/>
      <c r="Y25" s="165"/>
    </row>
    <row r="26" spans="1:28" ht="22.5" customHeight="1" thickBot="1" x14ac:dyDescent="0.25">
      <c r="B26" s="12" t="s">
        <v>207</v>
      </c>
      <c r="C26" s="21" t="s">
        <v>66</v>
      </c>
      <c r="D26" s="22"/>
      <c r="E26" s="22" t="s">
        <v>67</v>
      </c>
      <c r="F26" s="22"/>
      <c r="G26" s="22" t="s">
        <v>68</v>
      </c>
      <c r="H26" s="22"/>
      <c r="I26" s="77"/>
      <c r="J26" s="78"/>
      <c r="M26" s="12"/>
      <c r="N26" s="12"/>
      <c r="O26" s="21" t="s">
        <v>66</v>
      </c>
      <c r="P26" s="22" t="s">
        <v>67</v>
      </c>
      <c r="Q26" s="22"/>
      <c r="R26" s="22" t="s">
        <v>68</v>
      </c>
      <c r="S26" s="22"/>
      <c r="T26" s="21" t="s">
        <v>66</v>
      </c>
      <c r="U26" s="123"/>
      <c r="V26" s="22" t="s">
        <v>67</v>
      </c>
      <c r="W26" s="166"/>
      <c r="X26" s="22" t="s">
        <v>68</v>
      </c>
      <c r="Y26" s="167"/>
    </row>
    <row r="27" spans="1:28" ht="22.5" customHeight="1" x14ac:dyDescent="0.25">
      <c r="A27" s="12"/>
      <c r="B27" s="12" t="s">
        <v>208</v>
      </c>
      <c r="C27" s="21" t="s">
        <v>71</v>
      </c>
      <c r="D27" s="22"/>
      <c r="E27" s="22" t="s">
        <v>72</v>
      </c>
      <c r="F27" s="22"/>
      <c r="G27" s="22" t="s">
        <v>73</v>
      </c>
      <c r="H27" s="22"/>
      <c r="I27" s="80"/>
      <c r="J27" s="81"/>
      <c r="K27" s="76" t="s">
        <v>63</v>
      </c>
      <c r="M27" s="12"/>
      <c r="O27" s="21" t="s">
        <v>71</v>
      </c>
      <c r="P27" s="22" t="s">
        <v>72</v>
      </c>
      <c r="Q27" s="22"/>
      <c r="R27" s="22" t="s">
        <v>73</v>
      </c>
      <c r="S27" s="22"/>
      <c r="T27" s="21" t="s">
        <v>71</v>
      </c>
      <c r="U27" s="123"/>
      <c r="V27" s="22" t="s">
        <v>72</v>
      </c>
      <c r="W27" s="168"/>
      <c r="X27" s="22" t="s">
        <v>73</v>
      </c>
      <c r="Y27" s="167"/>
    </row>
    <row r="28" spans="1:28" ht="22.5" customHeight="1" x14ac:dyDescent="0.2">
      <c r="B28" s="12" t="s">
        <v>209</v>
      </c>
      <c r="C28" s="26" t="s">
        <v>76</v>
      </c>
      <c r="D28" s="27"/>
      <c r="E28" s="27" t="s">
        <v>77</v>
      </c>
      <c r="F28" s="27"/>
      <c r="G28" s="27" t="s">
        <v>78</v>
      </c>
      <c r="H28" s="27"/>
      <c r="I28" s="84"/>
      <c r="J28" s="85"/>
      <c r="K28" s="79"/>
      <c r="M28" s="34"/>
      <c r="N28" s="37"/>
      <c r="O28" s="26" t="s">
        <v>76</v>
      </c>
      <c r="P28" s="27" t="s">
        <v>77</v>
      </c>
      <c r="Q28" s="27"/>
      <c r="R28" s="27" t="s">
        <v>78</v>
      </c>
      <c r="S28" s="27"/>
      <c r="T28" s="26" t="s">
        <v>76</v>
      </c>
      <c r="U28" s="126"/>
      <c r="V28" s="27" t="s">
        <v>77</v>
      </c>
      <c r="W28" s="126"/>
      <c r="X28" s="27" t="s">
        <v>78</v>
      </c>
      <c r="Y28" s="169"/>
    </row>
    <row r="29" spans="1:28" ht="22.5" customHeight="1" thickBot="1" x14ac:dyDescent="0.25">
      <c r="B29" s="12" t="s">
        <v>210</v>
      </c>
      <c r="C29" s="29" t="s">
        <v>81</v>
      </c>
      <c r="D29" s="30"/>
      <c r="E29" s="30" t="s">
        <v>82</v>
      </c>
      <c r="F29" s="30"/>
      <c r="G29" s="30" t="s">
        <v>83</v>
      </c>
      <c r="H29" s="30"/>
      <c r="I29" s="87"/>
      <c r="J29" s="66"/>
      <c r="K29" s="83"/>
      <c r="L29" s="88"/>
      <c r="M29" s="34"/>
      <c r="N29" s="37"/>
      <c r="O29" s="29" t="s">
        <v>81</v>
      </c>
      <c r="P29" s="30" t="s">
        <v>82</v>
      </c>
      <c r="Q29" s="30"/>
      <c r="R29" s="30" t="s">
        <v>83</v>
      </c>
      <c r="S29" s="30"/>
      <c r="T29" s="29" t="s">
        <v>81</v>
      </c>
      <c r="U29" s="127"/>
      <c r="V29" s="30" t="s">
        <v>82</v>
      </c>
      <c r="W29" s="127"/>
      <c r="X29" s="30" t="s">
        <v>83</v>
      </c>
      <c r="Y29" s="170"/>
    </row>
    <row r="30" spans="1:28" ht="12.75" customHeight="1" thickBot="1" x14ac:dyDescent="0.25">
      <c r="A30" s="32" t="s">
        <v>86</v>
      </c>
      <c r="C30" s="33"/>
      <c r="D30" s="33"/>
      <c r="E30" s="34"/>
      <c r="F30" s="35"/>
      <c r="G30" s="36"/>
      <c r="H30" s="68"/>
      <c r="I30" s="89"/>
      <c r="J30" s="34"/>
      <c r="K30" s="83"/>
      <c r="L30" s="90"/>
      <c r="M30" s="34"/>
      <c r="N30" s="37"/>
      <c r="P30" s="24"/>
    </row>
    <row r="31" spans="1:28" ht="20.25" customHeight="1" x14ac:dyDescent="0.2">
      <c r="B31" s="425" t="s">
        <v>87</v>
      </c>
      <c r="C31" s="425"/>
      <c r="D31" s="37"/>
      <c r="E31" s="37"/>
      <c r="F31" s="38"/>
      <c r="G31" s="39"/>
      <c r="H31" s="92" t="s">
        <v>88</v>
      </c>
      <c r="I31" s="93" t="s">
        <v>89</v>
      </c>
      <c r="J31" s="94"/>
      <c r="K31" s="95"/>
      <c r="L31" s="96"/>
      <c r="M31" s="34"/>
      <c r="N31" s="37"/>
      <c r="O31" s="128" t="s">
        <v>91</v>
      </c>
      <c r="P31" s="129">
        <v>50</v>
      </c>
      <c r="Q31" s="129">
        <v>100</v>
      </c>
      <c r="R31" s="129">
        <v>150</v>
      </c>
      <c r="S31" s="129">
        <v>200</v>
      </c>
      <c r="T31" s="129">
        <v>250</v>
      </c>
      <c r="U31" s="129">
        <v>300</v>
      </c>
      <c r="V31" s="129">
        <v>350</v>
      </c>
      <c r="W31" s="129">
        <v>400</v>
      </c>
      <c r="X31" s="129">
        <v>450</v>
      </c>
      <c r="Y31" s="171">
        <v>500</v>
      </c>
    </row>
    <row r="32" spans="1:28" ht="20.25" customHeight="1" x14ac:dyDescent="0.2">
      <c r="B32" s="425" t="s">
        <v>90</v>
      </c>
      <c r="C32" s="425"/>
      <c r="D32" s="37"/>
      <c r="E32" s="37"/>
      <c r="F32" s="40"/>
      <c r="G32" s="41"/>
      <c r="H32" s="97"/>
      <c r="I32" s="98"/>
      <c r="J32" s="99"/>
      <c r="K32" s="95"/>
      <c r="L32" s="100"/>
      <c r="M32" s="34"/>
      <c r="N32" s="37"/>
      <c r="O32" s="331" t="s">
        <v>95</v>
      </c>
      <c r="P32" s="131"/>
      <c r="Q32" s="132"/>
      <c r="R32" s="133"/>
      <c r="S32" s="133"/>
      <c r="T32" s="133"/>
      <c r="U32" s="133"/>
      <c r="V32" s="133"/>
      <c r="W32" s="133"/>
      <c r="X32" s="133"/>
      <c r="Y32" s="172"/>
    </row>
    <row r="33" spans="1:25" ht="20.25" customHeight="1" thickBot="1" x14ac:dyDescent="0.3">
      <c r="B33" s="425" t="s">
        <v>92</v>
      </c>
      <c r="C33" s="425"/>
      <c r="D33" s="37"/>
      <c r="E33" s="37"/>
      <c r="F33" s="42"/>
      <c r="G33" s="43"/>
      <c r="H33" s="101" t="s">
        <v>93</v>
      </c>
      <c r="I33" s="102" t="s">
        <v>94</v>
      </c>
      <c r="J33" s="103"/>
      <c r="K33" s="95"/>
      <c r="L33" s="104"/>
      <c r="M33" s="34"/>
      <c r="N33" s="37"/>
      <c r="O33" s="332" t="s">
        <v>117</v>
      </c>
      <c r="P33" s="327"/>
      <c r="Q33" s="328"/>
      <c r="R33" s="329"/>
      <c r="S33" s="329"/>
      <c r="T33" s="329"/>
      <c r="U33" s="329"/>
      <c r="V33" s="329"/>
      <c r="W33" s="329"/>
      <c r="X33" s="329"/>
      <c r="Y33" s="330"/>
    </row>
    <row r="34" spans="1:25" ht="20.25" customHeight="1" thickBot="1" x14ac:dyDescent="0.25">
      <c r="D34" s="37"/>
      <c r="E34" s="37"/>
      <c r="F34" s="194"/>
      <c r="G34" s="195"/>
      <c r="H34" s="34"/>
      <c r="I34" s="91"/>
      <c r="J34" s="91"/>
      <c r="K34" s="91"/>
      <c r="L34" s="91"/>
      <c r="O34" s="333" t="s">
        <v>269</v>
      </c>
      <c r="P34" s="135"/>
      <c r="Q34" s="135"/>
      <c r="R34" s="135"/>
      <c r="S34" s="135"/>
      <c r="T34" s="135"/>
      <c r="U34" s="135"/>
      <c r="V34" s="135"/>
      <c r="W34" s="135"/>
      <c r="X34" s="135"/>
      <c r="Y34" s="173"/>
    </row>
    <row r="35" spans="1:25" x14ac:dyDescent="0.2">
      <c r="A35" s="37"/>
      <c r="H35" s="34"/>
      <c r="I35" s="204"/>
      <c r="J35" s="204"/>
      <c r="K35" s="204"/>
      <c r="L35" s="91"/>
      <c r="O35" s="34"/>
      <c r="P35" s="34"/>
      <c r="Q35" s="34"/>
      <c r="R35" s="34"/>
      <c r="S35" s="34"/>
      <c r="T35" s="34"/>
      <c r="U35" s="34"/>
      <c r="V35" s="34"/>
      <c r="W35" s="34"/>
      <c r="X35" s="34"/>
    </row>
    <row r="36" spans="1:25" x14ac:dyDescent="0.2">
      <c r="A36" s="197"/>
      <c r="H36" s="89"/>
      <c r="I36" s="34"/>
      <c r="J36" s="34"/>
      <c r="K36" s="34"/>
      <c r="L36" s="34"/>
    </row>
    <row r="37" spans="1:25" x14ac:dyDescent="0.2">
      <c r="A37" s="199"/>
      <c r="H37" s="200"/>
      <c r="I37" s="200"/>
      <c r="J37" s="205"/>
      <c r="K37" s="200"/>
      <c r="L37" s="200"/>
      <c r="M37" s="25"/>
      <c r="N37" s="25"/>
    </row>
    <row r="38" spans="1:25" x14ac:dyDescent="0.2">
      <c r="A38" s="199"/>
      <c r="H38" s="206"/>
      <c r="I38" s="206"/>
      <c r="J38" s="207"/>
      <c r="K38" s="206"/>
      <c r="L38" s="206"/>
      <c r="M38" s="25"/>
      <c r="N38" s="25"/>
      <c r="O38" s="25"/>
      <c r="P38" s="25"/>
      <c r="Q38" s="25"/>
      <c r="R38" s="25"/>
      <c r="S38" s="34"/>
      <c r="T38" s="34"/>
      <c r="U38" s="34"/>
      <c r="V38" s="34"/>
      <c r="W38" s="34"/>
      <c r="X38" s="34"/>
    </row>
    <row r="39" spans="1:25" x14ac:dyDescent="0.2">
      <c r="A39" s="199"/>
      <c r="H39" s="199"/>
      <c r="I39" s="199"/>
      <c r="J39" s="207"/>
      <c r="K39" s="199"/>
      <c r="L39" s="199"/>
      <c r="M39" s="34"/>
      <c r="N39" s="34"/>
      <c r="O39" s="210"/>
      <c r="P39" s="210"/>
      <c r="Q39" s="25"/>
      <c r="R39" s="25"/>
      <c r="S39" s="34"/>
      <c r="T39" s="34"/>
      <c r="U39" s="34"/>
      <c r="V39" s="34"/>
      <c r="W39" s="34"/>
      <c r="X39" s="34"/>
    </row>
    <row r="40" spans="1:25" x14ac:dyDescent="0.2">
      <c r="A40" s="199"/>
      <c r="H40" s="199"/>
      <c r="I40" s="199"/>
      <c r="J40" s="207"/>
      <c r="K40" s="199"/>
      <c r="L40" s="199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</row>
    <row r="41" spans="1:25" x14ac:dyDescent="0.2">
      <c r="A41" s="199"/>
      <c r="H41" s="199"/>
      <c r="I41" s="199"/>
      <c r="J41" s="207"/>
      <c r="K41" s="199"/>
      <c r="L41" s="199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</row>
    <row r="42" spans="1:25" x14ac:dyDescent="0.2">
      <c r="A42" s="199"/>
      <c r="H42" s="199"/>
      <c r="I42" s="199"/>
      <c r="J42" s="207"/>
      <c r="K42" s="199"/>
      <c r="L42" s="199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</row>
    <row r="43" spans="1:25" x14ac:dyDescent="0.2">
      <c r="A43" s="199"/>
      <c r="B43" s="201"/>
      <c r="C43" s="63"/>
      <c r="D43" s="63"/>
      <c r="E43" s="63"/>
      <c r="F43" s="199"/>
      <c r="G43" s="199"/>
      <c r="H43" s="199"/>
      <c r="I43" s="199"/>
      <c r="J43" s="207"/>
      <c r="K43" s="199"/>
      <c r="L43" s="199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</row>
    <row r="44" spans="1:25" x14ac:dyDescent="0.2">
      <c r="B44" s="63"/>
      <c r="C44" s="63"/>
      <c r="D44" s="63"/>
      <c r="E44" s="63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</row>
    <row r="45" spans="1:25" x14ac:dyDescent="0.2">
      <c r="B45" s="63"/>
      <c r="C45" s="63"/>
      <c r="D45" s="63"/>
      <c r="E45" s="63"/>
      <c r="J45" s="208"/>
      <c r="K45" s="202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</row>
    <row r="46" spans="1:25" x14ac:dyDescent="0.2">
      <c r="B46" s="63"/>
      <c r="C46" s="63"/>
      <c r="D46" s="63"/>
      <c r="E46" s="63"/>
      <c r="H46" s="202"/>
      <c r="J46" s="208"/>
      <c r="K46" s="202"/>
      <c r="O46" s="211"/>
      <c r="P46" s="212"/>
      <c r="Q46" s="34"/>
      <c r="R46" s="211"/>
      <c r="S46" s="34"/>
      <c r="T46" s="34"/>
      <c r="U46" s="34"/>
      <c r="V46" s="34"/>
      <c r="W46" s="34"/>
      <c r="X46" s="34"/>
    </row>
    <row r="47" spans="1:25" x14ac:dyDescent="0.2">
      <c r="B47" s="63"/>
      <c r="C47" s="63"/>
      <c r="D47" s="63"/>
      <c r="E47" s="63"/>
      <c r="J47" s="208"/>
      <c r="K47" s="202"/>
      <c r="O47" s="202"/>
      <c r="P47" s="202"/>
      <c r="R47" s="202"/>
    </row>
    <row r="48" spans="1:25" x14ac:dyDescent="0.2">
      <c r="B48" s="63"/>
      <c r="C48" s="63"/>
      <c r="D48" s="63"/>
      <c r="E48" s="63"/>
      <c r="J48" s="208"/>
      <c r="K48" s="202"/>
      <c r="O48" s="202"/>
      <c r="R48" s="202"/>
    </row>
    <row r="49" spans="2:19" x14ac:dyDescent="0.2">
      <c r="B49" s="63"/>
      <c r="C49" s="63"/>
      <c r="D49" s="63"/>
      <c r="E49" s="63"/>
      <c r="F49" s="202"/>
      <c r="J49" s="208"/>
      <c r="K49" s="202"/>
      <c r="O49" s="202"/>
      <c r="R49" s="202"/>
      <c r="S49" s="202"/>
    </row>
    <row r="50" spans="2:19" x14ac:dyDescent="0.2">
      <c r="B50" s="63"/>
      <c r="C50" s="63"/>
      <c r="D50" s="63"/>
      <c r="E50" s="63"/>
      <c r="O50" s="202"/>
    </row>
    <row r="51" spans="2:19" x14ac:dyDescent="0.2">
      <c r="B51" s="63"/>
      <c r="C51" s="63"/>
      <c r="D51" s="63"/>
      <c r="E51" s="63"/>
    </row>
    <row r="52" spans="2:19" x14ac:dyDescent="0.2">
      <c r="B52" s="63"/>
      <c r="C52" s="63"/>
      <c r="D52" s="63"/>
      <c r="E52" s="63"/>
    </row>
    <row r="53" spans="2:19" x14ac:dyDescent="0.2">
      <c r="B53" s="63"/>
      <c r="C53" s="63"/>
      <c r="D53" s="63"/>
      <c r="E53" s="63"/>
    </row>
    <row r="54" spans="2:19" x14ac:dyDescent="0.2">
      <c r="B54" s="63"/>
      <c r="C54" s="63"/>
      <c r="D54" s="63"/>
      <c r="E54" s="63"/>
      <c r="P54" s="213"/>
    </row>
    <row r="55" spans="2:19" x14ac:dyDescent="0.2">
      <c r="B55" s="63"/>
      <c r="C55" s="63"/>
      <c r="D55" s="203"/>
      <c r="E55" s="63"/>
      <c r="R55" s="202"/>
    </row>
    <row r="56" spans="2:19" x14ac:dyDescent="0.2">
      <c r="B56" s="63"/>
      <c r="C56" s="63"/>
      <c r="D56" s="63"/>
      <c r="E56" s="63"/>
      <c r="P56" s="213"/>
      <c r="R56" s="213"/>
    </row>
    <row r="57" spans="2:19" x14ac:dyDescent="0.2">
      <c r="B57" s="63"/>
      <c r="C57" s="63"/>
      <c r="D57" s="63"/>
      <c r="E57" s="63"/>
    </row>
    <row r="58" spans="2:19" x14ac:dyDescent="0.2">
      <c r="B58" s="63"/>
      <c r="C58" s="63"/>
      <c r="D58" s="63"/>
      <c r="E58" s="63"/>
      <c r="P58" s="202"/>
      <c r="R58" s="202"/>
    </row>
    <row r="59" spans="2:19" x14ac:dyDescent="0.2">
      <c r="B59" s="63"/>
      <c r="C59" s="63"/>
      <c r="D59" s="63"/>
      <c r="E59" s="63"/>
      <c r="P59" s="202"/>
    </row>
    <row r="60" spans="2:19" x14ac:dyDescent="0.2">
      <c r="B60" s="63"/>
      <c r="C60" s="63"/>
      <c r="D60" s="63"/>
      <c r="E60" s="63"/>
    </row>
    <row r="61" spans="2:19" x14ac:dyDescent="0.2">
      <c r="B61" s="63"/>
      <c r="C61" s="63"/>
      <c r="D61" s="63"/>
      <c r="E61" s="63"/>
    </row>
    <row r="62" spans="2:19" x14ac:dyDescent="0.2">
      <c r="B62" s="63"/>
      <c r="C62" s="63"/>
      <c r="D62" s="63"/>
      <c r="E62" s="63"/>
    </row>
    <row r="63" spans="2:19" x14ac:dyDescent="0.2">
      <c r="B63" s="63"/>
      <c r="C63" s="63"/>
      <c r="D63" s="63"/>
      <c r="E63" s="63"/>
    </row>
    <row r="64" spans="2:19" x14ac:dyDescent="0.2">
      <c r="B64" s="63"/>
      <c r="C64" s="63"/>
      <c r="D64" s="63"/>
      <c r="E64" s="63"/>
    </row>
    <row r="65" spans="2:5" x14ac:dyDescent="0.2">
      <c r="B65" s="63"/>
      <c r="C65" s="63"/>
      <c r="D65" s="63"/>
      <c r="E65" s="63"/>
    </row>
    <row r="66" spans="2:5" x14ac:dyDescent="0.2">
      <c r="B66" s="63"/>
      <c r="C66" s="63"/>
      <c r="D66" s="63"/>
      <c r="E66" s="63"/>
    </row>
  </sheetData>
  <mergeCells count="1">
    <mergeCell ref="K1:L1"/>
  </mergeCells>
  <conditionalFormatting sqref="A27 B24:B27 M25:M27">
    <cfRule type="cellIs" dxfId="357" priority="59" stopIfTrue="1" operator="equal">
      <formula>2</formula>
    </cfRule>
  </conditionalFormatting>
  <conditionalFormatting sqref="M24">
    <cfRule type="cellIs" dxfId="356" priority="55" stopIfTrue="1" operator="equal">
      <formula>2</formula>
    </cfRule>
  </conditionalFormatting>
  <conditionalFormatting sqref="F24">
    <cfRule type="cellIs" dxfId="355" priority="56" stopIfTrue="1" operator="greaterThan">
      <formula>3</formula>
    </cfRule>
    <cfRule type="cellIs" dxfId="354" priority="57" stopIfTrue="1" operator="lessThan">
      <formula>3</formula>
    </cfRule>
    <cfRule type="cellIs" dxfId="353" priority="58" stopIfTrue="1" operator="equal">
      <formula>3</formula>
    </cfRule>
  </conditionalFormatting>
  <conditionalFormatting sqref="B28:B29">
    <cfRule type="cellIs" dxfId="352" priority="54" stopIfTrue="1" operator="equal">
      <formula>2</formula>
    </cfRule>
  </conditionalFormatting>
  <conditionalFormatting sqref="M5:M19 A4:A19">
    <cfRule type="cellIs" dxfId="351" priority="51" operator="greaterThan">
      <formula>2</formula>
    </cfRule>
    <cfRule type="cellIs" dxfId="350" priority="52" operator="equal">
      <formula>2</formula>
    </cfRule>
  </conditionalFormatting>
  <conditionalFormatting sqref="N5:N19 B4:B19">
    <cfRule type="cellIs" dxfId="349" priority="49" operator="greaterThan">
      <formula>3</formula>
    </cfRule>
    <cfRule type="cellIs" dxfId="348" priority="50" operator="equal">
      <formula>3</formula>
    </cfRule>
    <cfRule type="cellIs" dxfId="347" priority="53" operator="equal">
      <formula>2</formula>
    </cfRule>
  </conditionalFormatting>
  <conditionalFormatting sqref="M4">
    <cfRule type="cellIs" dxfId="346" priority="46" operator="greaterThan">
      <formula>2</formula>
    </cfRule>
    <cfRule type="cellIs" dxfId="345" priority="47" operator="equal">
      <formula>2</formula>
    </cfRule>
  </conditionalFormatting>
  <conditionalFormatting sqref="N4">
    <cfRule type="cellIs" dxfId="344" priority="44" operator="greaterThan">
      <formula>3</formula>
    </cfRule>
    <cfRule type="cellIs" dxfId="343" priority="45" operator="equal">
      <formula>3</formula>
    </cfRule>
    <cfRule type="cellIs" dxfId="342" priority="48" operator="equal">
      <formula>2</formula>
    </cfRule>
  </conditionalFormatting>
  <conditionalFormatting sqref="M20 M22:M23">
    <cfRule type="cellIs" dxfId="341" priority="41" operator="greaterThan">
      <formula>2</formula>
    </cfRule>
    <cfRule type="cellIs" dxfId="340" priority="42" operator="equal">
      <formula>2</formula>
    </cfRule>
  </conditionalFormatting>
  <conditionalFormatting sqref="N20 N22:N23">
    <cfRule type="cellIs" dxfId="339" priority="39" operator="greaterThan">
      <formula>3</formula>
    </cfRule>
    <cfRule type="cellIs" dxfId="338" priority="40" operator="equal">
      <formula>3</formula>
    </cfRule>
    <cfRule type="cellIs" dxfId="337" priority="43" operator="equal">
      <formula>2</formula>
    </cfRule>
  </conditionalFormatting>
  <conditionalFormatting sqref="A20:A23">
    <cfRule type="cellIs" dxfId="336" priority="36" operator="greaterThan">
      <formula>2</formula>
    </cfRule>
    <cfRule type="cellIs" dxfId="335" priority="37" operator="equal">
      <formula>2</formula>
    </cfRule>
  </conditionalFormatting>
  <conditionalFormatting sqref="B20:B23">
    <cfRule type="cellIs" dxfId="334" priority="34" operator="greaterThan">
      <formula>3</formula>
    </cfRule>
    <cfRule type="cellIs" dxfId="333" priority="35" operator="equal">
      <formula>3</formula>
    </cfRule>
    <cfRule type="cellIs" dxfId="332" priority="38" operator="equal">
      <formula>2</formula>
    </cfRule>
  </conditionalFormatting>
  <conditionalFormatting sqref="T24">
    <cfRule type="cellIs" dxfId="331" priority="32" stopIfTrue="1" operator="lessThan">
      <formula>2</formula>
    </cfRule>
    <cfRule type="cellIs" dxfId="330" priority="33" stopIfTrue="1" operator="greaterThanOrEqual">
      <formula>2</formula>
    </cfRule>
  </conditionalFormatting>
  <conditionalFormatting sqref="J24">
    <cfRule type="cellIs" dxfId="329" priority="29" stopIfTrue="1" operator="greaterThan">
      <formula>3</formula>
    </cfRule>
    <cfRule type="cellIs" dxfId="328" priority="30" stopIfTrue="1" operator="lessThan">
      <formula>3</formula>
    </cfRule>
    <cfRule type="cellIs" dxfId="327" priority="31" stopIfTrue="1" operator="equal">
      <formula>3</formula>
    </cfRule>
  </conditionalFormatting>
  <conditionalFormatting sqref="Q24">
    <cfRule type="cellIs" dxfId="326" priority="26" stopIfTrue="1" operator="greaterThan">
      <formula>3</formula>
    </cfRule>
    <cfRule type="cellIs" dxfId="325" priority="27" stopIfTrue="1" operator="lessThan">
      <formula>3</formula>
    </cfRule>
    <cfRule type="cellIs" dxfId="324" priority="28" stopIfTrue="1" operator="equal">
      <formula>3</formula>
    </cfRule>
  </conditionalFormatting>
  <conditionalFormatting sqref="S24">
    <cfRule type="cellIs" dxfId="323" priority="23" stopIfTrue="1" operator="greaterThan">
      <formula>3</formula>
    </cfRule>
    <cfRule type="cellIs" dxfId="322" priority="24" stopIfTrue="1" operator="lessThan">
      <formula>3</formula>
    </cfRule>
    <cfRule type="cellIs" dxfId="321" priority="25" stopIfTrue="1" operator="equal">
      <formula>3</formula>
    </cfRule>
  </conditionalFormatting>
  <conditionalFormatting sqref="U24">
    <cfRule type="cellIs" dxfId="320" priority="20" stopIfTrue="1" operator="greaterThan">
      <formula>3</formula>
    </cfRule>
    <cfRule type="cellIs" dxfId="319" priority="21" stopIfTrue="1" operator="lessThan">
      <formula>3</formula>
    </cfRule>
    <cfRule type="cellIs" dxfId="318" priority="22" stopIfTrue="1" operator="equal">
      <formula>3</formula>
    </cfRule>
  </conditionalFormatting>
  <conditionalFormatting sqref="W24">
    <cfRule type="cellIs" dxfId="317" priority="17" stopIfTrue="1" operator="greaterThan">
      <formula>3</formula>
    </cfRule>
    <cfRule type="cellIs" dxfId="316" priority="18" stopIfTrue="1" operator="lessThan">
      <formula>3</formula>
    </cfRule>
    <cfRule type="cellIs" dxfId="315" priority="19" stopIfTrue="1" operator="equal">
      <formula>3</formula>
    </cfRule>
  </conditionalFormatting>
  <conditionalFormatting sqref="Y24">
    <cfRule type="cellIs" dxfId="314" priority="15" stopIfTrue="1" operator="lessThan">
      <formula>2</formula>
    </cfRule>
    <cfRule type="cellIs" dxfId="313" priority="16" stopIfTrue="1" operator="greaterThanOrEqual">
      <formula>2</formula>
    </cfRule>
  </conditionalFormatting>
  <conditionalFormatting sqref="E24">
    <cfRule type="cellIs" dxfId="312" priority="13" stopIfTrue="1" operator="lessThan">
      <formula>2</formula>
    </cfRule>
    <cfRule type="cellIs" dxfId="311" priority="14" stopIfTrue="1" operator="greaterThanOrEqual">
      <formula>2</formula>
    </cfRule>
  </conditionalFormatting>
  <conditionalFormatting sqref="H24">
    <cfRule type="cellIs" dxfId="310" priority="10" stopIfTrue="1" operator="greaterThan">
      <formula>3</formula>
    </cfRule>
    <cfRule type="cellIs" dxfId="309" priority="11" stopIfTrue="1" operator="lessThan">
      <formula>3</formula>
    </cfRule>
    <cfRule type="cellIs" dxfId="308" priority="12" stopIfTrue="1" operator="equal">
      <formula>3</formula>
    </cfRule>
  </conditionalFormatting>
  <conditionalFormatting sqref="K24">
    <cfRule type="cellIs" dxfId="307" priority="7" stopIfTrue="1" operator="greaterThan">
      <formula>3</formula>
    </cfRule>
    <cfRule type="cellIs" dxfId="306" priority="8" stopIfTrue="1" operator="lessThan">
      <formula>3</formula>
    </cfRule>
    <cfRule type="cellIs" dxfId="305" priority="9" stopIfTrue="1" operator="equal">
      <formula>3</formula>
    </cfRule>
  </conditionalFormatting>
  <conditionalFormatting sqref="O16">
    <cfRule type="expression" priority="6">
      <formula>IF(C16&lt;&gt;"",C16,"")</formula>
    </cfRule>
  </conditionalFormatting>
  <conditionalFormatting sqref="M21">
    <cfRule type="cellIs" dxfId="304" priority="3" operator="greaterThan">
      <formula>2</formula>
    </cfRule>
    <cfRule type="cellIs" dxfId="303" priority="4" operator="equal">
      <formula>2</formula>
    </cfRule>
  </conditionalFormatting>
  <conditionalFormatting sqref="N21">
    <cfRule type="cellIs" dxfId="302" priority="1" operator="greaterThan">
      <formula>3</formula>
    </cfRule>
    <cfRule type="cellIs" dxfId="301" priority="2" operator="equal">
      <formula>3</formula>
    </cfRule>
    <cfRule type="cellIs" dxfId="300" priority="5" operator="equal">
      <formula>2</formula>
    </cfRule>
  </conditionalFormatting>
  <pageMargins left="0.25" right="0.25" top="0.75" bottom="0.75" header="0.3" footer="0.3"/>
  <pageSetup scale="84" fitToWidth="0" orientation="portrait" r:id="rId1"/>
  <headerFooter>
    <oddHeader xml:space="preserve">&amp;L&amp;"Arial,Bold"Rex Putnam HS Swim Team
&amp;C
</oddHeader>
  </headerFooter>
  <colBreaks count="1" manualBreakCount="1">
    <brk id="12" max="33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zoomScale="70" zoomScaleNormal="70" workbookViewId="0">
      <selection activeCell="E4" sqref="E4:E19"/>
    </sheetView>
  </sheetViews>
  <sheetFormatPr defaultColWidth="8.81640625" defaultRowHeight="15" x14ac:dyDescent="0.2"/>
  <cols>
    <col min="1" max="1" width="2.54296875" customWidth="1"/>
    <col min="2" max="2" width="2.90625" customWidth="1"/>
    <col min="3" max="3" width="10.7265625" customWidth="1"/>
    <col min="4" max="4" width="10" customWidth="1"/>
    <col min="5" max="5" width="7.08984375" customWidth="1"/>
    <col min="6" max="6" width="6.26953125" customWidth="1"/>
    <col min="7" max="7" width="6.6328125" customWidth="1"/>
    <col min="8" max="8" width="6.7265625" customWidth="1"/>
    <col min="9" max="9" width="6.54296875" customWidth="1"/>
    <col min="10" max="10" width="7" style="1" customWidth="1"/>
    <col min="11" max="11" width="7.26953125" customWidth="1"/>
    <col min="12" max="12" width="6.1796875" customWidth="1"/>
    <col min="13" max="13" width="2.81640625" customWidth="1"/>
    <col min="14" max="14" width="3" customWidth="1"/>
    <col min="15" max="15" width="10" customWidth="1"/>
    <col min="16" max="16" width="9.1796875" customWidth="1"/>
    <col min="17" max="17" width="7" customWidth="1"/>
    <col min="18" max="18" width="6" customWidth="1"/>
    <col min="19" max="19" width="6.54296875" customWidth="1"/>
    <col min="20" max="21" width="8.1796875" customWidth="1"/>
    <col min="22" max="22" width="5.26953125" customWidth="1"/>
    <col min="23" max="23" width="8.81640625" customWidth="1"/>
    <col min="24" max="24" width="6.6328125" customWidth="1"/>
    <col min="25" max="25" width="7.26953125" customWidth="1"/>
  </cols>
  <sheetData>
    <row r="1" spans="1:27" ht="21" thickBot="1" x14ac:dyDescent="0.35">
      <c r="A1" s="282" t="s">
        <v>307</v>
      </c>
      <c r="B1" s="270"/>
      <c r="C1" s="276"/>
      <c r="D1" s="270"/>
      <c r="E1" s="270"/>
      <c r="F1" s="270"/>
      <c r="G1" s="270"/>
      <c r="H1" s="270"/>
      <c r="I1" s="270"/>
      <c r="J1" s="389" t="s">
        <v>211</v>
      </c>
      <c r="K1" s="579">
        <v>43105</v>
      </c>
      <c r="L1" s="579"/>
      <c r="M1" s="282" t="str">
        <f>A1</f>
        <v>Wilsonville, Milwaukie at Putnam</v>
      </c>
      <c r="N1" s="44"/>
      <c r="O1" s="34"/>
      <c r="P1" s="44"/>
      <c r="Q1" s="44"/>
      <c r="R1" s="45"/>
      <c r="S1" s="45"/>
      <c r="T1" s="45"/>
      <c r="U1" s="45"/>
      <c r="V1" s="45"/>
      <c r="W1" s="105" t="str">
        <f>J1</f>
        <v>Fri</v>
      </c>
      <c r="X1" s="576">
        <f>K1</f>
        <v>43105</v>
      </c>
      <c r="Y1" s="576"/>
      <c r="Z1" s="34"/>
    </row>
    <row r="2" spans="1:27" ht="25.5" customHeight="1" thickTop="1" thickBot="1" x14ac:dyDescent="0.3">
      <c r="A2" s="46" t="s">
        <v>308</v>
      </c>
      <c r="B2" s="2">
        <v>1</v>
      </c>
      <c r="C2" s="393" t="s">
        <v>97</v>
      </c>
      <c r="D2" s="376"/>
      <c r="E2" s="377" t="s">
        <v>1</v>
      </c>
      <c r="F2" s="377" t="s">
        <v>3</v>
      </c>
      <c r="G2" s="377" t="s">
        <v>4</v>
      </c>
      <c r="H2" s="377" t="s">
        <v>5</v>
      </c>
      <c r="I2" s="377" t="s">
        <v>6</v>
      </c>
      <c r="J2" s="391" t="s">
        <v>7</v>
      </c>
      <c r="K2" s="390" t="s">
        <v>8</v>
      </c>
      <c r="L2" s="390" t="s">
        <v>9</v>
      </c>
      <c r="M2" s="46" t="s">
        <v>308</v>
      </c>
      <c r="N2" s="2">
        <v>2</v>
      </c>
      <c r="O2" s="393" t="s">
        <v>97</v>
      </c>
      <c r="P2" s="376"/>
      <c r="Q2" s="377" t="s">
        <v>10</v>
      </c>
      <c r="R2" s="377" t="s">
        <v>11</v>
      </c>
      <c r="S2" s="388" t="s">
        <v>12</v>
      </c>
      <c r="T2" s="377" t="s">
        <v>13</v>
      </c>
      <c r="U2" s="377" t="s">
        <v>15</v>
      </c>
      <c r="V2" s="377" t="s">
        <v>16</v>
      </c>
      <c r="W2" s="377" t="s">
        <v>17</v>
      </c>
      <c r="X2" s="377" t="s">
        <v>18</v>
      </c>
      <c r="Y2" s="377" t="s">
        <v>315</v>
      </c>
      <c r="Z2" s="256"/>
    </row>
    <row r="3" spans="1:27" ht="32.25" customHeight="1" thickBot="1" x14ac:dyDescent="0.4">
      <c r="A3" s="5" t="s">
        <v>20</v>
      </c>
      <c r="B3" s="5" t="s">
        <v>21</v>
      </c>
      <c r="C3" s="382"/>
      <c r="D3" s="383" t="s">
        <v>22</v>
      </c>
      <c r="E3" s="384">
        <v>2</v>
      </c>
      <c r="F3" s="384">
        <v>4</v>
      </c>
      <c r="G3" s="385">
        <v>104</v>
      </c>
      <c r="H3" s="384">
        <v>6</v>
      </c>
      <c r="I3" s="385">
        <v>106</v>
      </c>
      <c r="J3" s="401">
        <v>8</v>
      </c>
      <c r="K3" s="404">
        <v>10</v>
      </c>
      <c r="L3" s="405">
        <v>110</v>
      </c>
      <c r="M3" s="387" t="s">
        <v>20</v>
      </c>
      <c r="N3" s="387" t="s">
        <v>21</v>
      </c>
      <c r="O3" s="382"/>
      <c r="P3" s="383" t="s">
        <v>22</v>
      </c>
      <c r="Q3" s="384">
        <v>12</v>
      </c>
      <c r="R3" s="385">
        <v>112</v>
      </c>
      <c r="S3" s="386">
        <v>14</v>
      </c>
      <c r="T3" s="384">
        <v>16</v>
      </c>
      <c r="U3" s="384">
        <v>18</v>
      </c>
      <c r="V3" s="385">
        <v>118</v>
      </c>
      <c r="W3" s="384">
        <v>20</v>
      </c>
      <c r="X3" s="385">
        <v>120</v>
      </c>
      <c r="Y3" s="384">
        <v>22</v>
      </c>
      <c r="Z3" s="257"/>
    </row>
    <row r="4" spans="1:27" ht="37.5" customHeight="1" x14ac:dyDescent="0.2">
      <c r="A4" s="274">
        <f t="shared" ref="A4:A20" si="0">COUNTA(F4:L4)+COUNTA(Q4:S4)+COUNTA(U4:X4)</f>
        <v>2</v>
      </c>
      <c r="B4" s="274">
        <f t="shared" ref="B4:B20" si="1">COUNTA(E4:E4)+COUNTA(T4:T4)+COUNTA(Y4)</f>
        <v>2</v>
      </c>
      <c r="C4" s="379" t="s">
        <v>106</v>
      </c>
      <c r="D4" s="379" t="s">
        <v>105</v>
      </c>
      <c r="E4" s="366" t="s">
        <v>297</v>
      </c>
      <c r="F4" s="366"/>
      <c r="G4" s="380"/>
      <c r="H4" s="366"/>
      <c r="I4" s="380"/>
      <c r="J4" s="395"/>
      <c r="K4" s="413" t="s">
        <v>121</v>
      </c>
      <c r="L4" s="407"/>
      <c r="M4" s="274">
        <f t="shared" ref="M4:N19" si="2">A4</f>
        <v>2</v>
      </c>
      <c r="N4" s="274">
        <f t="shared" si="2"/>
        <v>2</v>
      </c>
      <c r="O4" s="379" t="str">
        <f t="shared" ref="O4:P20" si="3">IF(C4&lt;&gt;"",C4,"")</f>
        <v>Agee</v>
      </c>
      <c r="P4" s="379" t="str">
        <f t="shared" si="3"/>
        <v>Colton</v>
      </c>
      <c r="Q4" s="366"/>
      <c r="R4" s="380"/>
      <c r="S4" s="371"/>
      <c r="T4" s="366" t="s">
        <v>39</v>
      </c>
      <c r="U4" s="366"/>
      <c r="V4" s="380"/>
      <c r="W4" s="373" t="s">
        <v>206</v>
      </c>
      <c r="X4" s="380"/>
      <c r="Y4" s="366"/>
      <c r="Z4" s="242"/>
    </row>
    <row r="5" spans="1:27" ht="37.5" customHeight="1" x14ac:dyDescent="0.2">
      <c r="A5" s="274">
        <f t="shared" si="0"/>
        <v>0</v>
      </c>
      <c r="B5" s="274">
        <f t="shared" si="1"/>
        <v>0</v>
      </c>
      <c r="C5" s="358" t="s">
        <v>184</v>
      </c>
      <c r="D5" s="358" t="s">
        <v>183</v>
      </c>
      <c r="E5" s="367"/>
      <c r="F5" s="367"/>
      <c r="G5" s="362"/>
      <c r="H5" s="367"/>
      <c r="I5" s="362"/>
      <c r="J5" s="396"/>
      <c r="K5" s="408"/>
      <c r="L5" s="369"/>
      <c r="M5" s="274">
        <f t="shared" si="2"/>
        <v>0</v>
      </c>
      <c r="N5" s="274">
        <f t="shared" si="2"/>
        <v>0</v>
      </c>
      <c r="O5" s="358" t="str">
        <f>IF(C5&lt;&gt;"",C5,"")</f>
        <v>Beko</v>
      </c>
      <c r="P5" s="358" t="str">
        <f>IF(D5&lt;&gt;"",D5,"")</f>
        <v>Logan</v>
      </c>
      <c r="Q5" s="367"/>
      <c r="R5" s="362"/>
      <c r="S5" s="370"/>
      <c r="T5" s="367"/>
      <c r="U5" s="367"/>
      <c r="V5" s="362"/>
      <c r="W5" s="367"/>
      <c r="X5" s="361"/>
      <c r="Y5" s="367"/>
      <c r="Z5" s="242"/>
    </row>
    <row r="6" spans="1:27" ht="37.5" customHeight="1" x14ac:dyDescent="0.2">
      <c r="A6" s="274">
        <f t="shared" si="0"/>
        <v>2</v>
      </c>
      <c r="B6" s="274">
        <f t="shared" si="1"/>
        <v>1</v>
      </c>
      <c r="C6" s="360" t="s">
        <v>247</v>
      </c>
      <c r="D6" s="360" t="s">
        <v>248</v>
      </c>
      <c r="E6" s="366"/>
      <c r="F6" s="366" t="s">
        <v>301</v>
      </c>
      <c r="G6" s="361"/>
      <c r="H6" s="366"/>
      <c r="I6" s="361"/>
      <c r="J6" s="395"/>
      <c r="K6" s="406"/>
      <c r="L6" s="368"/>
      <c r="M6" s="274">
        <f t="shared" si="2"/>
        <v>2</v>
      </c>
      <c r="N6" s="274">
        <f t="shared" si="2"/>
        <v>1</v>
      </c>
      <c r="O6" s="347" t="str">
        <f t="shared" si="3"/>
        <v>Dial</v>
      </c>
      <c r="P6" s="347" t="str">
        <f t="shared" si="3"/>
        <v>Erland</v>
      </c>
      <c r="Q6" s="366"/>
      <c r="R6" s="361" t="s">
        <v>206</v>
      </c>
      <c r="S6" s="371"/>
      <c r="T6" s="366"/>
      <c r="U6" s="366"/>
      <c r="V6" s="361"/>
      <c r="W6" s="366"/>
      <c r="X6" s="361"/>
      <c r="Y6" s="373" t="s">
        <v>35</v>
      </c>
      <c r="Z6" s="242"/>
    </row>
    <row r="7" spans="1:27" ht="37.5" customHeight="1" x14ac:dyDescent="0.2">
      <c r="A7" s="274">
        <f t="shared" si="0"/>
        <v>2</v>
      </c>
      <c r="B7" s="274">
        <f t="shared" si="1"/>
        <v>2</v>
      </c>
      <c r="C7" s="348" t="s">
        <v>249</v>
      </c>
      <c r="D7" s="348" t="s">
        <v>250</v>
      </c>
      <c r="E7" s="367"/>
      <c r="F7" s="367" t="s">
        <v>200</v>
      </c>
      <c r="G7" s="362"/>
      <c r="H7" s="367"/>
      <c r="I7" s="362"/>
      <c r="J7" s="396"/>
      <c r="K7" s="408"/>
      <c r="L7" s="369"/>
      <c r="M7" s="274">
        <f t="shared" si="2"/>
        <v>2</v>
      </c>
      <c r="N7" s="274">
        <f t="shared" si="2"/>
        <v>2</v>
      </c>
      <c r="O7" s="348" t="str">
        <f t="shared" si="3"/>
        <v>Elkins</v>
      </c>
      <c r="P7" s="348" t="str">
        <f t="shared" si="3"/>
        <v>Jackson</v>
      </c>
      <c r="Q7" s="372" t="s">
        <v>200</v>
      </c>
      <c r="R7" s="362"/>
      <c r="S7" s="370"/>
      <c r="T7" s="367" t="s">
        <v>50</v>
      </c>
      <c r="U7" s="367"/>
      <c r="V7" s="362"/>
      <c r="W7" s="367"/>
      <c r="X7" s="361"/>
      <c r="Y7" s="372" t="s">
        <v>50</v>
      </c>
      <c r="Z7" s="242"/>
    </row>
    <row r="8" spans="1:27" ht="37.5" customHeight="1" x14ac:dyDescent="0.2">
      <c r="A8" s="274">
        <f t="shared" si="0"/>
        <v>2</v>
      </c>
      <c r="B8" s="274">
        <f t="shared" si="1"/>
        <v>1</v>
      </c>
      <c r="C8" s="345" t="s">
        <v>251</v>
      </c>
      <c r="D8" s="345" t="s">
        <v>252</v>
      </c>
      <c r="E8" s="366" t="s">
        <v>304</v>
      </c>
      <c r="F8" s="366"/>
      <c r="G8" s="361"/>
      <c r="H8" s="366"/>
      <c r="I8" s="361"/>
      <c r="J8" s="395"/>
      <c r="K8" s="406"/>
      <c r="L8" s="368"/>
      <c r="M8" s="274">
        <f t="shared" si="2"/>
        <v>2</v>
      </c>
      <c r="N8" s="274">
        <f t="shared" si="2"/>
        <v>1</v>
      </c>
      <c r="O8" s="345" t="str">
        <f t="shared" si="3"/>
        <v>Geertz</v>
      </c>
      <c r="P8" s="345" t="str">
        <f t="shared" si="3"/>
        <v>Nicholas</v>
      </c>
      <c r="Q8" s="366"/>
      <c r="R8" s="361" t="s">
        <v>200</v>
      </c>
      <c r="S8" s="371"/>
      <c r="T8" s="366"/>
      <c r="U8" s="366"/>
      <c r="V8" s="361"/>
      <c r="W8" s="366" t="s">
        <v>301</v>
      </c>
      <c r="X8" s="361"/>
      <c r="Y8" s="366"/>
      <c r="Z8" s="242"/>
    </row>
    <row r="9" spans="1:27" ht="37.5" customHeight="1" x14ac:dyDescent="0.2">
      <c r="A9" s="274">
        <f t="shared" si="0"/>
        <v>2</v>
      </c>
      <c r="B9" s="274">
        <f t="shared" si="1"/>
        <v>2</v>
      </c>
      <c r="C9" s="349" t="s">
        <v>187</v>
      </c>
      <c r="D9" s="349" t="s">
        <v>199</v>
      </c>
      <c r="E9" s="367"/>
      <c r="F9" s="367" t="s">
        <v>206</v>
      </c>
      <c r="G9" s="362"/>
      <c r="H9" s="367"/>
      <c r="I9" s="362"/>
      <c r="J9" s="396"/>
      <c r="K9" s="408"/>
      <c r="L9" s="369"/>
      <c r="M9" s="274">
        <f t="shared" si="2"/>
        <v>2</v>
      </c>
      <c r="N9" s="274">
        <f t="shared" si="2"/>
        <v>2</v>
      </c>
      <c r="O9" s="348" t="str">
        <f t="shared" si="3"/>
        <v>Goldstein</v>
      </c>
      <c r="P9" s="348" t="str">
        <f t="shared" si="3"/>
        <v>Alex</v>
      </c>
      <c r="Q9" s="367"/>
      <c r="R9" s="362"/>
      <c r="S9" s="370"/>
      <c r="T9" s="372" t="s">
        <v>309</v>
      </c>
      <c r="U9" s="367" t="s">
        <v>200</v>
      </c>
      <c r="V9" s="362"/>
      <c r="W9" s="367"/>
      <c r="X9" s="361"/>
      <c r="Y9" s="372" t="s">
        <v>34</v>
      </c>
      <c r="Z9" s="242"/>
    </row>
    <row r="10" spans="1:27" ht="37.5" customHeight="1" x14ac:dyDescent="0.2">
      <c r="A10" s="274">
        <f t="shared" si="0"/>
        <v>2</v>
      </c>
      <c r="B10" s="274">
        <f t="shared" si="1"/>
        <v>2</v>
      </c>
      <c r="C10" s="345" t="s">
        <v>165</v>
      </c>
      <c r="D10" s="345" t="s">
        <v>188</v>
      </c>
      <c r="E10" s="366"/>
      <c r="F10" s="366"/>
      <c r="G10" s="361"/>
      <c r="H10" s="373" t="s">
        <v>121</v>
      </c>
      <c r="I10" s="361"/>
      <c r="J10" s="395"/>
      <c r="K10" s="406"/>
      <c r="L10" s="368"/>
      <c r="M10" s="274">
        <f t="shared" si="2"/>
        <v>2</v>
      </c>
      <c r="N10" s="274">
        <f t="shared" si="2"/>
        <v>2</v>
      </c>
      <c r="O10" s="345" t="str">
        <f t="shared" si="3"/>
        <v>Herbert</v>
      </c>
      <c r="P10" s="345" t="str">
        <f t="shared" si="3"/>
        <v>Ryan</v>
      </c>
      <c r="Q10" s="373" t="s">
        <v>121</v>
      </c>
      <c r="R10" s="361"/>
      <c r="S10" s="371"/>
      <c r="T10" s="366" t="s">
        <v>35</v>
      </c>
      <c r="U10" s="366"/>
      <c r="V10" s="361"/>
      <c r="W10" s="366"/>
      <c r="X10" s="361"/>
      <c r="Y10" s="373" t="s">
        <v>39</v>
      </c>
      <c r="Z10" s="242"/>
    </row>
    <row r="11" spans="1:27" ht="37.5" customHeight="1" x14ac:dyDescent="0.2">
      <c r="A11" s="274">
        <f t="shared" si="0"/>
        <v>0</v>
      </c>
      <c r="B11" s="274">
        <f t="shared" si="1"/>
        <v>0</v>
      </c>
      <c r="C11" s="358" t="s">
        <v>253</v>
      </c>
      <c r="D11" s="358" t="s">
        <v>125</v>
      </c>
      <c r="E11" s="367"/>
      <c r="F11" s="367"/>
      <c r="G11" s="362"/>
      <c r="H11" s="367"/>
      <c r="I11" s="362"/>
      <c r="J11" s="396"/>
      <c r="K11" s="408"/>
      <c r="L11" s="369"/>
      <c r="M11" s="274">
        <f t="shared" si="2"/>
        <v>0</v>
      </c>
      <c r="N11" s="274">
        <f t="shared" si="2"/>
        <v>0</v>
      </c>
      <c r="O11" s="358" t="str">
        <f t="shared" si="3"/>
        <v>Johnston</v>
      </c>
      <c r="P11" s="358" t="str">
        <f t="shared" si="3"/>
        <v>Michael</v>
      </c>
      <c r="Q11" s="367"/>
      <c r="R11" s="362"/>
      <c r="S11" s="370"/>
      <c r="T11" s="367"/>
      <c r="U11" s="367"/>
      <c r="V11" s="362"/>
      <c r="W11" s="367"/>
      <c r="X11" s="361"/>
      <c r="Y11" s="367"/>
      <c r="Z11" s="242"/>
    </row>
    <row r="12" spans="1:27" ht="37.5" customHeight="1" x14ac:dyDescent="0.2">
      <c r="A12" s="274">
        <f t="shared" si="0"/>
        <v>2</v>
      </c>
      <c r="B12" s="274">
        <f t="shared" si="1"/>
        <v>2</v>
      </c>
      <c r="C12" s="345" t="s">
        <v>108</v>
      </c>
      <c r="D12" s="345" t="s">
        <v>107</v>
      </c>
      <c r="E12" s="366" t="s">
        <v>300</v>
      </c>
      <c r="F12" s="366"/>
      <c r="G12" s="361"/>
      <c r="H12" s="366"/>
      <c r="I12" s="361"/>
      <c r="J12" s="402" t="s">
        <v>200</v>
      </c>
      <c r="K12" s="406"/>
      <c r="L12" s="368"/>
      <c r="M12" s="274">
        <f t="shared" si="2"/>
        <v>2</v>
      </c>
      <c r="N12" s="274">
        <f t="shared" si="2"/>
        <v>2</v>
      </c>
      <c r="O12" s="345" t="str">
        <f t="shared" si="3"/>
        <v>Kaelon</v>
      </c>
      <c r="P12" s="345" t="str">
        <f t="shared" si="3"/>
        <v>Hayden</v>
      </c>
      <c r="Q12" s="366"/>
      <c r="R12" s="361"/>
      <c r="S12" s="421" t="s">
        <v>121</v>
      </c>
      <c r="T12" s="366"/>
      <c r="U12" s="366"/>
      <c r="V12" s="361"/>
      <c r="W12" s="366"/>
      <c r="X12" s="361"/>
      <c r="Y12" s="366" t="s">
        <v>40</v>
      </c>
      <c r="Z12" s="242"/>
    </row>
    <row r="13" spans="1:27" ht="37.5" customHeight="1" x14ac:dyDescent="0.2">
      <c r="A13" s="274">
        <f t="shared" si="0"/>
        <v>2</v>
      </c>
      <c r="B13" s="274">
        <f t="shared" si="1"/>
        <v>2</v>
      </c>
      <c r="C13" s="348" t="s">
        <v>190</v>
      </c>
      <c r="D13" s="348" t="s">
        <v>189</v>
      </c>
      <c r="E13" s="367" t="s">
        <v>303</v>
      </c>
      <c r="F13" s="367"/>
      <c r="G13" s="362"/>
      <c r="H13" s="367"/>
      <c r="I13" s="362"/>
      <c r="J13" s="396"/>
      <c r="K13" s="412" t="s">
        <v>200</v>
      </c>
      <c r="L13" s="369"/>
      <c r="M13" s="274">
        <f t="shared" si="2"/>
        <v>2</v>
      </c>
      <c r="N13" s="274">
        <f t="shared" si="2"/>
        <v>2</v>
      </c>
      <c r="O13" s="348" t="str">
        <f t="shared" si="3"/>
        <v>Marsh</v>
      </c>
      <c r="P13" s="348" t="str">
        <f t="shared" si="3"/>
        <v>Eddie</v>
      </c>
      <c r="Q13" s="367"/>
      <c r="R13" s="362"/>
      <c r="S13" s="370"/>
      <c r="T13" s="367"/>
      <c r="U13" s="367" t="s">
        <v>301</v>
      </c>
      <c r="V13" s="362"/>
      <c r="W13" s="367"/>
      <c r="X13" s="361"/>
      <c r="Y13" s="372" t="s">
        <v>41</v>
      </c>
      <c r="Z13" s="257"/>
    </row>
    <row r="14" spans="1:27" ht="37.5" customHeight="1" x14ac:dyDescent="0.2">
      <c r="A14" s="274">
        <f t="shared" si="0"/>
        <v>2</v>
      </c>
      <c r="B14" s="274">
        <f t="shared" si="1"/>
        <v>2</v>
      </c>
      <c r="C14" s="345" t="s">
        <v>112</v>
      </c>
      <c r="D14" s="345" t="s">
        <v>111</v>
      </c>
      <c r="E14" s="366" t="s">
        <v>298</v>
      </c>
      <c r="F14" s="366"/>
      <c r="G14" s="361"/>
      <c r="H14" s="366"/>
      <c r="I14" s="361"/>
      <c r="J14" s="395"/>
      <c r="K14" s="413" t="s">
        <v>206</v>
      </c>
      <c r="L14" s="368"/>
      <c r="M14" s="274">
        <f t="shared" si="2"/>
        <v>2</v>
      </c>
      <c r="N14" s="274">
        <f t="shared" si="2"/>
        <v>2</v>
      </c>
      <c r="O14" s="345" t="str">
        <f t="shared" si="3"/>
        <v>Nordby</v>
      </c>
      <c r="P14" s="345" t="str">
        <f t="shared" si="3"/>
        <v>Trygve</v>
      </c>
      <c r="Q14" s="366"/>
      <c r="R14" s="361"/>
      <c r="S14" s="371"/>
      <c r="T14" s="423" t="s">
        <v>306</v>
      </c>
      <c r="U14" s="366"/>
      <c r="V14" s="361"/>
      <c r="W14" s="373" t="s">
        <v>121</v>
      </c>
      <c r="X14" s="361"/>
      <c r="Y14" s="366"/>
      <c r="Z14" s="257"/>
      <c r="AA14" s="174"/>
    </row>
    <row r="15" spans="1:27" ht="37.5" customHeight="1" x14ac:dyDescent="0.2">
      <c r="A15" s="274">
        <f t="shared" si="0"/>
        <v>2</v>
      </c>
      <c r="B15" s="274">
        <f t="shared" si="1"/>
        <v>2</v>
      </c>
      <c r="C15" s="349" t="s">
        <v>194</v>
      </c>
      <c r="D15" s="349" t="s">
        <v>193</v>
      </c>
      <c r="E15" s="424" t="s">
        <v>302</v>
      </c>
      <c r="F15" s="367"/>
      <c r="G15" s="362"/>
      <c r="H15" s="367"/>
      <c r="I15" s="362"/>
      <c r="J15" s="418" t="s">
        <v>301</v>
      </c>
      <c r="K15" s="408"/>
      <c r="L15" s="369"/>
      <c r="M15" s="274">
        <f t="shared" si="2"/>
        <v>2</v>
      </c>
      <c r="N15" s="274">
        <f t="shared" si="2"/>
        <v>2</v>
      </c>
      <c r="O15" s="349" t="str">
        <f t="shared" si="3"/>
        <v>Pauken</v>
      </c>
      <c r="P15" s="349" t="str">
        <f t="shared" si="3"/>
        <v>Simon</v>
      </c>
      <c r="Q15" s="367"/>
      <c r="R15" s="362"/>
      <c r="S15" s="370"/>
      <c r="T15" s="367"/>
      <c r="U15" s="367" t="s">
        <v>206</v>
      </c>
      <c r="V15" s="362"/>
      <c r="W15" s="367"/>
      <c r="X15" s="361"/>
      <c r="Y15" s="372" t="s">
        <v>316</v>
      </c>
      <c r="Z15" s="257"/>
    </row>
    <row r="16" spans="1:27" ht="37.5" customHeight="1" x14ac:dyDescent="0.2">
      <c r="A16" s="274">
        <f t="shared" si="0"/>
        <v>2</v>
      </c>
      <c r="B16" s="274">
        <f t="shared" si="1"/>
        <v>2</v>
      </c>
      <c r="C16" s="345" t="s">
        <v>43</v>
      </c>
      <c r="D16" s="345" t="s">
        <v>254</v>
      </c>
      <c r="E16" s="423" t="s">
        <v>296</v>
      </c>
      <c r="F16" s="366"/>
      <c r="G16" s="361"/>
      <c r="H16" s="373" t="s">
        <v>206</v>
      </c>
      <c r="I16" s="361"/>
      <c r="J16" s="395"/>
      <c r="K16" s="406"/>
      <c r="L16" s="368"/>
      <c r="M16" s="274">
        <f t="shared" si="2"/>
        <v>2</v>
      </c>
      <c r="N16" s="274">
        <f t="shared" si="2"/>
        <v>2</v>
      </c>
      <c r="O16" s="345" t="str">
        <f t="shared" si="3"/>
        <v>Rainville</v>
      </c>
      <c r="P16" s="345" t="str">
        <f t="shared" si="3"/>
        <v>Christian</v>
      </c>
      <c r="Q16" s="366"/>
      <c r="R16" s="361"/>
      <c r="S16" s="421" t="s">
        <v>206</v>
      </c>
      <c r="T16" s="366" t="s">
        <v>41</v>
      </c>
      <c r="U16" s="366"/>
      <c r="V16" s="361"/>
      <c r="W16" s="366"/>
      <c r="X16" s="361"/>
      <c r="Y16" s="366"/>
      <c r="Z16" s="257"/>
    </row>
    <row r="17" spans="1:26" ht="37.5" customHeight="1" x14ac:dyDescent="0.2">
      <c r="A17" s="274">
        <f t="shared" si="0"/>
        <v>0</v>
      </c>
      <c r="B17" s="274">
        <f t="shared" si="1"/>
        <v>0</v>
      </c>
      <c r="C17" s="358" t="s">
        <v>255</v>
      </c>
      <c r="D17" s="358" t="s">
        <v>195</v>
      </c>
      <c r="E17" s="367"/>
      <c r="F17" s="367"/>
      <c r="G17" s="362"/>
      <c r="H17" s="367"/>
      <c r="I17" s="362"/>
      <c r="J17" s="396"/>
      <c r="K17" s="408"/>
      <c r="L17" s="369"/>
      <c r="M17" s="274">
        <f t="shared" si="2"/>
        <v>0</v>
      </c>
      <c r="N17" s="274">
        <f t="shared" si="2"/>
        <v>0</v>
      </c>
      <c r="O17" s="358" t="str">
        <f t="shared" si="3"/>
        <v>Rohlfing</v>
      </c>
      <c r="P17" s="358" t="str">
        <f t="shared" si="3"/>
        <v>Joseph</v>
      </c>
      <c r="Q17" s="367"/>
      <c r="R17" s="362"/>
      <c r="S17" s="370"/>
      <c r="T17" s="367"/>
      <c r="U17" s="367"/>
      <c r="V17" s="362"/>
      <c r="W17" s="367"/>
      <c r="X17" s="361"/>
      <c r="Y17" s="367"/>
      <c r="Z17" s="257"/>
    </row>
    <row r="18" spans="1:26" ht="37.5" customHeight="1" x14ac:dyDescent="0.2">
      <c r="A18" s="274">
        <f t="shared" si="0"/>
        <v>2</v>
      </c>
      <c r="B18" s="274">
        <f t="shared" si="1"/>
        <v>2</v>
      </c>
      <c r="C18" s="363" t="s">
        <v>256</v>
      </c>
      <c r="D18" s="363" t="s">
        <v>257</v>
      </c>
      <c r="E18" s="366"/>
      <c r="F18" s="366"/>
      <c r="G18" s="361"/>
      <c r="H18" s="373" t="s">
        <v>200</v>
      </c>
      <c r="I18" s="361"/>
      <c r="J18" s="395"/>
      <c r="K18" s="406"/>
      <c r="L18" s="368"/>
      <c r="M18" s="274">
        <f t="shared" si="2"/>
        <v>2</v>
      </c>
      <c r="N18" s="274">
        <f t="shared" si="2"/>
        <v>2</v>
      </c>
      <c r="O18" s="363" t="str">
        <f t="shared" si="3"/>
        <v>Samuels</v>
      </c>
      <c r="P18" s="363" t="str">
        <f t="shared" si="3"/>
        <v>Colsen</v>
      </c>
      <c r="Q18" s="366"/>
      <c r="R18" s="361"/>
      <c r="S18" s="422" t="s">
        <v>200</v>
      </c>
      <c r="T18" s="366" t="s">
        <v>82</v>
      </c>
      <c r="U18" s="366"/>
      <c r="V18" s="361"/>
      <c r="W18" s="366"/>
      <c r="X18" s="361"/>
      <c r="Y18" s="373" t="s">
        <v>305</v>
      </c>
      <c r="Z18" s="257"/>
    </row>
    <row r="19" spans="1:26" ht="37.5" customHeight="1" x14ac:dyDescent="0.2">
      <c r="A19" s="274">
        <f t="shared" si="0"/>
        <v>2</v>
      </c>
      <c r="B19" s="274">
        <f t="shared" si="1"/>
        <v>2</v>
      </c>
      <c r="C19" s="348" t="s">
        <v>126</v>
      </c>
      <c r="D19" s="348" t="s">
        <v>125</v>
      </c>
      <c r="E19" s="367" t="s">
        <v>299</v>
      </c>
      <c r="F19" s="367"/>
      <c r="G19" s="362"/>
      <c r="H19" s="367"/>
      <c r="I19" s="362"/>
      <c r="J19" s="403" t="s">
        <v>206</v>
      </c>
      <c r="K19" s="408"/>
      <c r="L19" s="369"/>
      <c r="M19" s="274">
        <f t="shared" si="2"/>
        <v>2</v>
      </c>
      <c r="N19" s="274">
        <f t="shared" si="2"/>
        <v>2</v>
      </c>
      <c r="O19" s="348" t="str">
        <f t="shared" si="3"/>
        <v>Schneider</v>
      </c>
      <c r="P19" s="348" t="str">
        <f t="shared" si="3"/>
        <v>Michael</v>
      </c>
      <c r="Q19" s="372" t="s">
        <v>206</v>
      </c>
      <c r="R19" s="362"/>
      <c r="S19" s="396"/>
      <c r="T19" s="397" t="s">
        <v>40</v>
      </c>
      <c r="U19" s="367"/>
      <c r="V19" s="362"/>
      <c r="W19" s="367"/>
      <c r="X19" s="361"/>
      <c r="Y19" s="367"/>
      <c r="Z19" s="257"/>
    </row>
    <row r="20" spans="1:26" ht="37.5" customHeight="1" x14ac:dyDescent="0.2">
      <c r="A20" s="274">
        <f t="shared" si="0"/>
        <v>0</v>
      </c>
      <c r="B20" s="274">
        <f t="shared" si="1"/>
        <v>0</v>
      </c>
      <c r="C20" s="364" t="s">
        <v>258</v>
      </c>
      <c r="D20" s="364" t="s">
        <v>259</v>
      </c>
      <c r="E20" s="366"/>
      <c r="F20" s="366"/>
      <c r="G20" s="361"/>
      <c r="H20" s="366"/>
      <c r="I20" s="361"/>
      <c r="J20" s="395"/>
      <c r="K20" s="406"/>
      <c r="L20" s="368"/>
      <c r="M20" s="274">
        <f t="shared" ref="M20:N20" si="4">A20</f>
        <v>0</v>
      </c>
      <c r="N20" s="274">
        <f t="shared" si="4"/>
        <v>0</v>
      </c>
      <c r="O20" s="359" t="str">
        <f t="shared" si="3"/>
        <v>Thran</v>
      </c>
      <c r="P20" s="359" t="str">
        <f t="shared" si="3"/>
        <v>Nolan</v>
      </c>
      <c r="Q20" s="366"/>
      <c r="R20" s="361"/>
      <c r="S20" s="398"/>
      <c r="T20" s="366"/>
      <c r="U20" s="366"/>
      <c r="V20" s="361"/>
      <c r="W20" s="366"/>
      <c r="X20" s="361"/>
      <c r="Y20" s="366"/>
      <c r="Z20" s="257"/>
    </row>
    <row r="21" spans="1:26" ht="17.25" customHeight="1" thickBot="1" x14ac:dyDescent="0.25">
      <c r="A21" s="50"/>
      <c r="B21" s="50"/>
      <c r="E21" s="323">
        <f>COUNTA(E4:E20)/4</f>
        <v>2</v>
      </c>
      <c r="F21" s="235">
        <f>COUNTA(F4:F20)</f>
        <v>3</v>
      </c>
      <c r="G21" s="15">
        <f>COUNTA(G4:G20)/4</f>
        <v>0</v>
      </c>
      <c r="H21" s="235">
        <f>COUNTA(H4:H20)</f>
        <v>3</v>
      </c>
      <c r="I21" s="15">
        <f>COUNTA(I4:I20)/4</f>
        <v>0</v>
      </c>
      <c r="J21" s="235">
        <f>COUNTA(J4:J20)</f>
        <v>3</v>
      </c>
      <c r="K21" s="235">
        <f>COUNTA(K4:K20)</f>
        <v>3</v>
      </c>
      <c r="L21" s="15">
        <f>COUNTA(L4:L20)/4</f>
        <v>0</v>
      </c>
      <c r="M21" s="50"/>
      <c r="N21" s="50"/>
      <c r="O21" s="136"/>
      <c r="P21" s="136"/>
      <c r="Q21" s="235">
        <f>COUNTA(Q4:Q20)</f>
        <v>3</v>
      </c>
      <c r="R21" s="16">
        <f>IF(R4&lt;&gt;"",1,0)+IF(R5&lt;&gt;"",1,0)+IF(R6&lt;&gt;"",1,0)+IF(R7&lt;&gt;"",1,0)+IF(R8&lt;&gt;"",1,0)+IF(R9&lt;&gt;"",1,0)+IF(R10&lt;&gt;"",1,0)+IF(R11&lt;&gt;"",1,0)+IF(R12&lt;&gt;"",1,0)+IF(R13&lt;&gt;"",1,0)+IF(R14&lt;&gt;"",1,0)+IF(R15&lt;&gt;"",1,0)+IF(R16&lt;&gt;"",1,0)+IF(R17&lt;&gt;"",1,0)+IF(R18&lt;&gt;"",1,0)+IF(R20&lt;&gt;"",1,0)</f>
        <v>2</v>
      </c>
      <c r="S21" s="235">
        <f>COUNTA(S4:S20)</f>
        <v>3</v>
      </c>
      <c r="T21" s="323">
        <f>COUNTA(T4:T20)/4</f>
        <v>2</v>
      </c>
      <c r="U21" s="235">
        <f>COUNTA(U4:U20)</f>
        <v>3</v>
      </c>
      <c r="V21" s="15">
        <f>COUNTA(V4:V20)/4</f>
        <v>0</v>
      </c>
      <c r="W21" s="235">
        <f>COUNTA(W4:W20)</f>
        <v>3</v>
      </c>
      <c r="X21" s="15">
        <f>COUNTA(X4:X20)/4</f>
        <v>0</v>
      </c>
      <c r="Y21" s="323">
        <f>COUNTA(Y4:Y20)/4</f>
        <v>2</v>
      </c>
    </row>
    <row r="22" spans="1:26" ht="17.25" customHeight="1" thickBot="1" x14ac:dyDescent="0.25">
      <c r="A22" s="50"/>
      <c r="B22" s="50"/>
      <c r="C22" s="428" t="s">
        <v>62</v>
      </c>
      <c r="D22" s="217"/>
      <c r="E22" s="217"/>
      <c r="F22" s="218"/>
      <c r="G22" s="51"/>
      <c r="H22" s="52"/>
      <c r="I22" s="51"/>
      <c r="J22" s="106"/>
      <c r="K22" s="107"/>
      <c r="L22" s="60"/>
      <c r="M22" s="50"/>
      <c r="N22" s="50"/>
      <c r="O22" s="426" t="s">
        <v>64</v>
      </c>
      <c r="P22" s="18"/>
      <c r="Q22" s="137"/>
      <c r="R22" s="137"/>
      <c r="S22" s="137"/>
      <c r="T22" s="138"/>
      <c r="U22" s="51"/>
      <c r="V22" s="426" t="s">
        <v>65</v>
      </c>
      <c r="W22" s="18"/>
      <c r="X22" s="175"/>
      <c r="Y22" s="176"/>
    </row>
    <row r="23" spans="1:26" ht="18" customHeight="1" x14ac:dyDescent="0.2">
      <c r="A23" s="50"/>
      <c r="B23" s="50"/>
      <c r="C23" s="219" t="s">
        <v>66</v>
      </c>
      <c r="D23" s="140"/>
      <c r="E23" s="140" t="s">
        <v>67</v>
      </c>
      <c r="F23" s="338"/>
      <c r="H23" s="32"/>
      <c r="I23" s="108"/>
      <c r="J23" s="224" t="s">
        <v>63</v>
      </c>
      <c r="K23" s="110"/>
      <c r="L23" s="57"/>
      <c r="M23" s="50"/>
      <c r="N23" s="50"/>
      <c r="O23" s="139" t="s">
        <v>66</v>
      </c>
      <c r="P23" s="140"/>
      <c r="Q23" s="140" t="s">
        <v>67</v>
      </c>
      <c r="R23" s="140"/>
      <c r="S23" s="140" t="s">
        <v>68</v>
      </c>
      <c r="T23" s="141"/>
      <c r="U23" s="108"/>
      <c r="V23" s="139" t="s">
        <v>66</v>
      </c>
      <c r="W23" s="178"/>
      <c r="X23" s="140" t="s">
        <v>67</v>
      </c>
      <c r="Y23" s="147"/>
    </row>
    <row r="24" spans="1:26" ht="18" customHeight="1" x14ac:dyDescent="0.2">
      <c r="A24" s="50"/>
      <c r="B24" s="50"/>
      <c r="C24" s="220" t="s">
        <v>71</v>
      </c>
      <c r="D24" s="143"/>
      <c r="E24" s="143" t="s">
        <v>72</v>
      </c>
      <c r="F24" s="339"/>
      <c r="H24" s="55"/>
      <c r="I24" s="51"/>
      <c r="J24" s="225" t="s">
        <v>213</v>
      </c>
      <c r="K24" s="107"/>
      <c r="L24" s="60"/>
      <c r="M24" s="50"/>
      <c r="N24" s="50"/>
      <c r="O24" s="142" t="s">
        <v>71</v>
      </c>
      <c r="P24" s="143"/>
      <c r="Q24" s="143" t="s">
        <v>72</v>
      </c>
      <c r="R24" s="143"/>
      <c r="S24" s="143" t="s">
        <v>73</v>
      </c>
      <c r="T24" s="144"/>
      <c r="U24" s="145"/>
      <c r="V24" s="142" t="s">
        <v>71</v>
      </c>
      <c r="W24" s="181"/>
      <c r="X24" s="143" t="s">
        <v>72</v>
      </c>
      <c r="Y24" s="183"/>
    </row>
    <row r="25" spans="1:26" ht="18" customHeight="1" thickBot="1" x14ac:dyDescent="0.25">
      <c r="A25" s="50"/>
      <c r="B25" s="50"/>
      <c r="C25" s="219" t="s">
        <v>76</v>
      </c>
      <c r="D25" s="140"/>
      <c r="E25" s="140" t="s">
        <v>77</v>
      </c>
      <c r="F25" s="338"/>
      <c r="H25" s="57"/>
      <c r="I25" s="108"/>
      <c r="J25" s="226" t="s">
        <v>114</v>
      </c>
      <c r="K25" s="110"/>
      <c r="L25" s="57"/>
      <c r="M25" s="50"/>
      <c r="N25" s="50"/>
      <c r="O25" s="139" t="s">
        <v>76</v>
      </c>
      <c r="P25" s="140"/>
      <c r="Q25" s="140" t="s">
        <v>77</v>
      </c>
      <c r="R25" s="140"/>
      <c r="S25" s="140" t="s">
        <v>78</v>
      </c>
      <c r="T25" s="147"/>
      <c r="U25" s="148"/>
      <c r="V25" s="139" t="s">
        <v>76</v>
      </c>
      <c r="W25" s="184"/>
      <c r="X25" s="140" t="s">
        <v>77</v>
      </c>
      <c r="Y25" s="147"/>
    </row>
    <row r="26" spans="1:26" ht="18" customHeight="1" thickBot="1" x14ac:dyDescent="0.25">
      <c r="C26" s="221" t="s">
        <v>81</v>
      </c>
      <c r="D26" s="222"/>
      <c r="E26" s="222" t="s">
        <v>82</v>
      </c>
      <c r="F26" s="340"/>
      <c r="G26" s="34"/>
      <c r="H26" s="34"/>
      <c r="I26" s="91"/>
      <c r="J26" s="91"/>
      <c r="K26" s="114"/>
      <c r="L26" s="91"/>
      <c r="M26" s="37"/>
      <c r="N26" s="37"/>
      <c r="O26" s="160" t="s">
        <v>81</v>
      </c>
      <c r="P26" s="161"/>
      <c r="Q26" s="161" t="s">
        <v>82</v>
      </c>
      <c r="R26" s="161"/>
      <c r="S26" s="161" t="s">
        <v>83</v>
      </c>
      <c r="T26" s="66"/>
      <c r="U26" s="34"/>
      <c r="V26" s="160" t="s">
        <v>81</v>
      </c>
      <c r="W26" s="188"/>
      <c r="X26" s="161" t="s">
        <v>82</v>
      </c>
      <c r="Y26" s="66"/>
    </row>
    <row r="27" spans="1:26" ht="16.5" customHeight="1" thickBot="1" x14ac:dyDescent="0.25">
      <c r="A27" s="32"/>
      <c r="C27" s="37"/>
      <c r="D27" s="37"/>
      <c r="E27" s="37"/>
      <c r="F27" s="34"/>
      <c r="G27" s="34"/>
      <c r="H27" s="34"/>
      <c r="I27" s="34"/>
      <c r="J27" s="34"/>
      <c r="K27" s="34"/>
      <c r="L27" s="34"/>
      <c r="M27" s="37"/>
      <c r="N27" s="37"/>
      <c r="P27" s="34"/>
      <c r="Q27" s="34"/>
      <c r="R27" s="34"/>
      <c r="S27" s="34"/>
      <c r="T27" s="34"/>
      <c r="U27" s="34"/>
      <c r="V27" s="34"/>
      <c r="W27" s="34"/>
      <c r="X27" s="189"/>
    </row>
    <row r="28" spans="1:26" ht="17.25" customHeight="1" x14ac:dyDescent="0.25">
      <c r="A28" s="67"/>
      <c r="D28" s="37"/>
      <c r="E28" s="37"/>
      <c r="F28" s="577"/>
      <c r="G28" s="577"/>
      <c r="H28" s="115"/>
      <c r="I28" s="34"/>
      <c r="J28" s="578"/>
      <c r="K28" s="578"/>
      <c r="L28" s="578"/>
      <c r="O28" s="427" t="s">
        <v>91</v>
      </c>
      <c r="P28" s="163">
        <v>50</v>
      </c>
      <c r="Q28" s="163">
        <v>100</v>
      </c>
      <c r="R28" s="163">
        <v>150</v>
      </c>
      <c r="S28" s="163">
        <v>200</v>
      </c>
      <c r="T28" s="163">
        <v>250</v>
      </c>
      <c r="U28" s="163">
        <v>300</v>
      </c>
      <c r="V28" s="163">
        <v>350</v>
      </c>
      <c r="W28" s="163">
        <v>400</v>
      </c>
      <c r="X28" s="163">
        <v>450</v>
      </c>
      <c r="Y28" s="190">
        <v>500</v>
      </c>
    </row>
    <row r="29" spans="1:26" ht="18.75" customHeight="1" x14ac:dyDescent="0.2">
      <c r="A29" s="67"/>
      <c r="D29" s="37"/>
      <c r="E29" s="37"/>
      <c r="F29" s="36"/>
      <c r="G29" s="68"/>
      <c r="H29" s="34"/>
      <c r="I29" s="34"/>
      <c r="J29" s="34"/>
      <c r="K29" s="34"/>
      <c r="L29" s="91"/>
      <c r="O29" s="341" t="s">
        <v>116</v>
      </c>
      <c r="P29" s="131"/>
      <c r="Q29" s="132"/>
      <c r="R29" s="133"/>
      <c r="S29" s="133"/>
      <c r="T29" s="133"/>
      <c r="U29" s="133"/>
      <c r="V29" s="133"/>
      <c r="W29" s="133"/>
      <c r="X29" s="133"/>
      <c r="Y29" s="191"/>
    </row>
    <row r="30" spans="1:26" ht="18.75" customHeight="1" x14ac:dyDescent="0.2">
      <c r="D30" s="37"/>
      <c r="E30" s="37"/>
      <c r="F30" s="192"/>
      <c r="G30" s="193"/>
      <c r="H30" s="89"/>
      <c r="I30" s="34"/>
      <c r="J30" s="91"/>
      <c r="K30" s="91"/>
      <c r="L30" s="91"/>
      <c r="O30" s="342" t="s">
        <v>117</v>
      </c>
      <c r="P30" s="327"/>
      <c r="Q30" s="328"/>
      <c r="R30" s="329"/>
      <c r="S30" s="329"/>
      <c r="T30" s="329"/>
      <c r="U30" s="329"/>
      <c r="V30" s="329"/>
      <c r="W30" s="329"/>
      <c r="X30" s="329"/>
      <c r="Y30" s="337"/>
    </row>
    <row r="31" spans="1:26" ht="18.75" customHeight="1" thickBot="1" x14ac:dyDescent="0.25">
      <c r="D31" s="37"/>
      <c r="E31" s="37"/>
      <c r="F31" s="194"/>
      <c r="G31" s="195"/>
      <c r="H31" s="34"/>
      <c r="I31" s="91"/>
      <c r="J31" s="91"/>
      <c r="K31" s="91"/>
      <c r="L31" s="91"/>
      <c r="O31" s="343" t="s">
        <v>269</v>
      </c>
      <c r="P31" s="209"/>
      <c r="Q31" s="209"/>
      <c r="R31" s="209"/>
      <c r="S31" s="209"/>
      <c r="T31" s="209"/>
      <c r="U31" s="209"/>
      <c r="V31" s="209"/>
      <c r="W31" s="209"/>
      <c r="X31" s="209"/>
      <c r="Y31" s="214"/>
    </row>
    <row r="32" spans="1:26" x14ac:dyDescent="0.2">
      <c r="A32" s="37"/>
      <c r="B32" s="37"/>
      <c r="C32" s="37"/>
      <c r="D32" s="37"/>
      <c r="E32" s="37"/>
      <c r="F32" s="194"/>
      <c r="G32" s="196"/>
      <c r="H32" s="34"/>
      <c r="I32" s="204"/>
      <c r="J32" s="204"/>
      <c r="K32" s="204"/>
      <c r="L32" s="91"/>
      <c r="O32" s="34"/>
      <c r="P32" s="34"/>
      <c r="Q32" s="34"/>
      <c r="R32" s="34"/>
      <c r="S32" s="34"/>
      <c r="T32" s="34"/>
      <c r="U32" s="34"/>
      <c r="V32" s="34"/>
      <c r="W32" s="34"/>
      <c r="X32" s="34"/>
    </row>
    <row r="33" spans="1:24" x14ac:dyDescent="0.2">
      <c r="A33" s="197"/>
      <c r="B33" s="198"/>
      <c r="D33" s="37"/>
      <c r="E33" s="37"/>
      <c r="F33" s="194"/>
      <c r="G33" s="196"/>
      <c r="H33" s="89"/>
      <c r="I33" s="34"/>
      <c r="J33" s="34"/>
      <c r="K33" s="34"/>
      <c r="L33" s="34"/>
    </row>
    <row r="34" spans="1:24" x14ac:dyDescent="0.2">
      <c r="A34" s="199"/>
      <c r="B34" s="199"/>
      <c r="C34" s="199"/>
      <c r="D34" s="199"/>
      <c r="E34" s="199"/>
      <c r="F34" s="200"/>
      <c r="G34" s="200"/>
      <c r="H34" s="200"/>
      <c r="I34" s="200"/>
      <c r="J34" s="205"/>
      <c r="K34" s="200"/>
      <c r="L34" s="200"/>
      <c r="M34" s="25"/>
      <c r="N34" s="25"/>
    </row>
    <row r="35" spans="1:24" x14ac:dyDescent="0.2">
      <c r="A35" s="199"/>
      <c r="B35" s="199"/>
      <c r="C35" s="199"/>
      <c r="D35" s="199"/>
      <c r="E35" s="199"/>
      <c r="F35" s="199"/>
      <c r="G35" s="199"/>
      <c r="H35" s="206"/>
      <c r="I35" s="206"/>
      <c r="J35" s="207"/>
      <c r="K35" s="206"/>
      <c r="L35" s="206"/>
      <c r="M35" s="25"/>
      <c r="N35" s="25"/>
      <c r="O35" s="25"/>
      <c r="P35" s="25"/>
      <c r="Q35" s="25"/>
      <c r="R35" s="25"/>
      <c r="S35" s="34"/>
      <c r="T35" s="34"/>
      <c r="U35" s="34"/>
      <c r="V35" s="34"/>
      <c r="W35" s="34"/>
      <c r="X35" s="34"/>
    </row>
    <row r="36" spans="1:24" x14ac:dyDescent="0.2">
      <c r="A36" s="199"/>
      <c r="B36" s="199"/>
      <c r="C36" s="199"/>
      <c r="D36" s="199"/>
      <c r="E36" s="199"/>
      <c r="F36" s="199"/>
      <c r="G36" s="199"/>
      <c r="H36" s="199"/>
      <c r="I36" s="199"/>
      <c r="J36" s="207"/>
      <c r="K36" s="199"/>
      <c r="L36" s="199"/>
      <c r="M36" s="34"/>
      <c r="N36" s="34"/>
      <c r="O36" s="210"/>
      <c r="P36" s="210"/>
      <c r="Q36" s="25"/>
      <c r="R36" s="25"/>
      <c r="S36" s="34"/>
      <c r="T36" s="34"/>
      <c r="U36" s="34"/>
      <c r="V36" s="34"/>
      <c r="W36" s="34"/>
      <c r="X36" s="34"/>
    </row>
    <row r="37" spans="1:24" x14ac:dyDescent="0.2">
      <c r="A37" s="199"/>
      <c r="B37" s="201"/>
      <c r="C37" s="201"/>
      <c r="D37" s="201"/>
      <c r="E37" s="201"/>
      <c r="F37" s="199"/>
      <c r="G37" s="199"/>
      <c r="H37" s="199"/>
      <c r="I37" s="199"/>
      <c r="J37" s="207"/>
      <c r="K37" s="199"/>
      <c r="L37" s="199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1:24" x14ac:dyDescent="0.2">
      <c r="A38" s="199"/>
      <c r="B38" s="201"/>
      <c r="C38" s="63"/>
      <c r="D38" s="63"/>
      <c r="E38" s="63"/>
      <c r="F38" s="199"/>
      <c r="G38" s="199"/>
      <c r="H38" s="199"/>
      <c r="I38" s="199"/>
      <c r="J38" s="207"/>
      <c r="K38" s="199"/>
      <c r="L38" s="199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1:24" x14ac:dyDescent="0.2">
      <c r="A39" s="199"/>
      <c r="B39" s="201"/>
      <c r="C39" s="63"/>
      <c r="D39" s="63"/>
      <c r="E39" s="63"/>
      <c r="F39" s="199"/>
      <c r="G39" s="199"/>
      <c r="H39" s="199"/>
      <c r="I39" s="199"/>
      <c r="J39" s="207"/>
      <c r="K39" s="199"/>
      <c r="L39" s="199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1:24" x14ac:dyDescent="0.2">
      <c r="A40" s="199"/>
      <c r="B40" s="201"/>
      <c r="C40" s="63"/>
      <c r="D40" s="63"/>
      <c r="E40" s="63"/>
      <c r="F40" s="199"/>
      <c r="G40" s="199"/>
      <c r="H40" s="199"/>
      <c r="I40" s="199"/>
      <c r="J40" s="207"/>
      <c r="K40" s="199"/>
      <c r="L40" s="199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</row>
    <row r="41" spans="1:24" x14ac:dyDescent="0.2">
      <c r="B41" s="63"/>
      <c r="C41" s="63"/>
      <c r="D41" s="63"/>
      <c r="E41" s="63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</row>
    <row r="42" spans="1:24" x14ac:dyDescent="0.2">
      <c r="B42" s="63"/>
      <c r="C42" s="63"/>
      <c r="D42" s="63"/>
      <c r="E42" s="63"/>
      <c r="J42" s="208"/>
      <c r="K42" s="202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</row>
    <row r="43" spans="1:24" x14ac:dyDescent="0.2">
      <c r="B43" s="63"/>
      <c r="C43" s="63"/>
      <c r="D43" s="63"/>
      <c r="E43" s="63"/>
      <c r="H43" s="202"/>
      <c r="J43" s="208"/>
      <c r="K43" s="202"/>
      <c r="O43" s="211"/>
      <c r="P43" s="212"/>
      <c r="Q43" s="34"/>
      <c r="R43" s="211"/>
      <c r="S43" s="34"/>
      <c r="T43" s="34"/>
      <c r="U43" s="34"/>
      <c r="V43" s="34"/>
      <c r="W43" s="34"/>
      <c r="X43" s="34"/>
    </row>
    <row r="44" spans="1:24" x14ac:dyDescent="0.2">
      <c r="B44" s="63"/>
      <c r="C44" s="63"/>
      <c r="D44" s="63"/>
      <c r="E44" s="63"/>
      <c r="J44" s="208"/>
      <c r="K44" s="202"/>
      <c r="O44" s="202"/>
      <c r="P44" s="202"/>
      <c r="R44" s="202"/>
    </row>
    <row r="45" spans="1:24" x14ac:dyDescent="0.2">
      <c r="B45" s="63"/>
      <c r="C45" s="63"/>
      <c r="D45" s="63"/>
      <c r="E45" s="63"/>
      <c r="J45" s="208"/>
      <c r="K45" s="202"/>
      <c r="O45" s="202"/>
      <c r="R45" s="202"/>
    </row>
    <row r="46" spans="1:24" x14ac:dyDescent="0.2">
      <c r="B46" s="63"/>
      <c r="C46" s="63"/>
      <c r="D46" s="63"/>
      <c r="E46" s="63"/>
      <c r="F46" s="202"/>
      <c r="J46" s="208"/>
      <c r="K46" s="202"/>
      <c r="O46" s="202"/>
      <c r="R46" s="202"/>
      <c r="S46" s="202"/>
    </row>
    <row r="47" spans="1:24" x14ac:dyDescent="0.2">
      <c r="B47" s="63"/>
      <c r="C47" s="63"/>
      <c r="D47" s="63"/>
      <c r="E47" s="63"/>
      <c r="O47" s="202"/>
    </row>
    <row r="48" spans="1:24" x14ac:dyDescent="0.2">
      <c r="B48" s="63"/>
      <c r="C48" s="63"/>
      <c r="D48" s="63"/>
      <c r="E48" s="63"/>
    </row>
    <row r="49" spans="2:18" x14ac:dyDescent="0.2">
      <c r="B49" s="63"/>
      <c r="C49" s="63"/>
      <c r="D49" s="63"/>
      <c r="E49" s="63"/>
    </row>
    <row r="50" spans="2:18" x14ac:dyDescent="0.2">
      <c r="B50" s="63"/>
      <c r="C50" s="63"/>
      <c r="D50" s="63"/>
      <c r="E50" s="63"/>
    </row>
    <row r="51" spans="2:18" x14ac:dyDescent="0.2">
      <c r="B51" s="63"/>
      <c r="C51" s="63"/>
      <c r="D51" s="63"/>
      <c r="E51" s="63"/>
      <c r="P51" s="213"/>
    </row>
    <row r="52" spans="2:18" x14ac:dyDescent="0.2">
      <c r="B52" s="63"/>
      <c r="C52" s="63"/>
      <c r="D52" s="203"/>
      <c r="E52" s="63"/>
      <c r="R52" s="202"/>
    </row>
    <row r="53" spans="2:18" x14ac:dyDescent="0.2">
      <c r="B53" s="63"/>
      <c r="C53" s="63"/>
      <c r="D53" s="63"/>
      <c r="E53" s="63"/>
      <c r="P53" s="213"/>
      <c r="R53" s="213"/>
    </row>
    <row r="54" spans="2:18" x14ac:dyDescent="0.2">
      <c r="B54" s="63"/>
      <c r="C54" s="63"/>
      <c r="D54" s="63"/>
      <c r="E54" s="63"/>
    </row>
    <row r="55" spans="2:18" x14ac:dyDescent="0.2">
      <c r="B55" s="63"/>
      <c r="C55" s="63"/>
      <c r="D55" s="63"/>
      <c r="E55" s="63"/>
      <c r="P55" s="202"/>
      <c r="R55" s="202"/>
    </row>
    <row r="56" spans="2:18" x14ac:dyDescent="0.2">
      <c r="B56" s="63"/>
      <c r="C56" s="63"/>
      <c r="D56" s="63"/>
      <c r="E56" s="63"/>
      <c r="P56" s="202"/>
    </row>
    <row r="57" spans="2:18" x14ac:dyDescent="0.2">
      <c r="B57" s="63"/>
      <c r="C57" s="63"/>
      <c r="D57" s="63"/>
      <c r="E57" s="63"/>
    </row>
    <row r="58" spans="2:18" x14ac:dyDescent="0.2">
      <c r="B58" s="63"/>
      <c r="C58" s="63"/>
      <c r="D58" s="63"/>
      <c r="E58" s="63"/>
    </row>
    <row r="59" spans="2:18" x14ac:dyDescent="0.2">
      <c r="B59" s="63"/>
      <c r="C59" s="63"/>
      <c r="D59" s="63"/>
      <c r="E59" s="63"/>
    </row>
    <row r="60" spans="2:18" x14ac:dyDescent="0.2">
      <c r="B60" s="63"/>
      <c r="C60" s="63"/>
      <c r="D60" s="63"/>
      <c r="E60" s="63"/>
    </row>
    <row r="61" spans="2:18" x14ac:dyDescent="0.2">
      <c r="B61" s="63"/>
      <c r="C61" s="63"/>
      <c r="D61" s="63"/>
      <c r="E61" s="63"/>
    </row>
    <row r="62" spans="2:18" x14ac:dyDescent="0.2">
      <c r="B62" s="63"/>
      <c r="C62" s="63"/>
      <c r="D62" s="63"/>
      <c r="E62" s="63"/>
    </row>
    <row r="63" spans="2:18" x14ac:dyDescent="0.2">
      <c r="B63" s="63"/>
      <c r="C63" s="63"/>
      <c r="D63" s="63"/>
      <c r="E63" s="63"/>
    </row>
  </sheetData>
  <mergeCells count="4">
    <mergeCell ref="K1:L1"/>
    <mergeCell ref="X1:Y1"/>
    <mergeCell ref="F28:G28"/>
    <mergeCell ref="J28:L28"/>
  </mergeCells>
  <conditionalFormatting sqref="A5:A25 M5:M25">
    <cfRule type="cellIs" dxfId="299" priority="45" stopIfTrue="1" operator="equal">
      <formula>2</formula>
    </cfRule>
  </conditionalFormatting>
  <conditionalFormatting sqref="A4:A20">
    <cfRule type="cellIs" dxfId="298" priority="43" operator="greaterThan">
      <formula>2</formula>
    </cfRule>
    <cfRule type="cellIs" dxfId="297" priority="44" operator="equal">
      <formula>2</formula>
    </cfRule>
  </conditionalFormatting>
  <conditionalFormatting sqref="B4:B20">
    <cfRule type="cellIs" dxfId="296" priority="40" operator="greaterThan">
      <formula>3</formula>
    </cfRule>
    <cfRule type="cellIs" dxfId="295" priority="41" operator="equal">
      <formula>3</formula>
    </cfRule>
    <cfRule type="cellIs" dxfId="294" priority="42" operator="equal">
      <formula>2</formula>
    </cfRule>
  </conditionalFormatting>
  <conditionalFormatting sqref="M4:M20">
    <cfRule type="cellIs" dxfId="293" priority="37" operator="greaterThan">
      <formula>2</formula>
    </cfRule>
    <cfRule type="cellIs" dxfId="292" priority="38" operator="equal">
      <formula>2</formula>
    </cfRule>
  </conditionalFormatting>
  <conditionalFormatting sqref="N4:N20">
    <cfRule type="cellIs" dxfId="291" priority="35" operator="greaterThan">
      <formula>3</formula>
    </cfRule>
    <cfRule type="cellIs" dxfId="290" priority="36" operator="equal">
      <formula>3</formula>
    </cfRule>
    <cfRule type="cellIs" dxfId="289" priority="39" operator="equal">
      <formula>2</formula>
    </cfRule>
  </conditionalFormatting>
  <conditionalFormatting sqref="F21">
    <cfRule type="cellIs" dxfId="288" priority="32" stopIfTrue="1" operator="greaterThan">
      <formula>3</formula>
    </cfRule>
    <cfRule type="cellIs" dxfId="287" priority="33" stopIfTrue="1" operator="lessThan">
      <formula>3</formula>
    </cfRule>
    <cfRule type="cellIs" dxfId="286" priority="34" stopIfTrue="1" operator="equal">
      <formula>3</formula>
    </cfRule>
  </conditionalFormatting>
  <conditionalFormatting sqref="E21">
    <cfRule type="cellIs" dxfId="285" priority="30" stopIfTrue="1" operator="lessThan">
      <formula>2</formula>
    </cfRule>
    <cfRule type="cellIs" dxfId="284" priority="31" stopIfTrue="1" operator="greaterThanOrEqual">
      <formula>2</formula>
    </cfRule>
  </conditionalFormatting>
  <conditionalFormatting sqref="H21">
    <cfRule type="cellIs" dxfId="283" priority="23" stopIfTrue="1" operator="greaterThan">
      <formula>3</formula>
    </cfRule>
    <cfRule type="cellIs" dxfId="282" priority="24" stopIfTrue="1" operator="lessThan">
      <formula>3</formula>
    </cfRule>
    <cfRule type="cellIs" dxfId="281" priority="25" stopIfTrue="1" operator="equal">
      <formula>3</formula>
    </cfRule>
  </conditionalFormatting>
  <conditionalFormatting sqref="J21">
    <cfRule type="cellIs" dxfId="280" priority="20" stopIfTrue="1" operator="greaterThan">
      <formula>3</formula>
    </cfRule>
    <cfRule type="cellIs" dxfId="279" priority="21" stopIfTrue="1" operator="lessThan">
      <formula>3</formula>
    </cfRule>
    <cfRule type="cellIs" dxfId="278" priority="22" stopIfTrue="1" operator="equal">
      <formula>3</formula>
    </cfRule>
  </conditionalFormatting>
  <conditionalFormatting sqref="Q21">
    <cfRule type="cellIs" dxfId="277" priority="17" stopIfTrue="1" operator="greaterThan">
      <formula>3</formula>
    </cfRule>
    <cfRule type="cellIs" dxfId="276" priority="18" stopIfTrue="1" operator="lessThan">
      <formula>3</formula>
    </cfRule>
    <cfRule type="cellIs" dxfId="275" priority="19" stopIfTrue="1" operator="equal">
      <formula>3</formula>
    </cfRule>
  </conditionalFormatting>
  <conditionalFormatting sqref="S21">
    <cfRule type="cellIs" dxfId="274" priority="14" stopIfTrue="1" operator="greaterThan">
      <formula>3</formula>
    </cfRule>
    <cfRule type="cellIs" dxfId="273" priority="15" stopIfTrue="1" operator="lessThan">
      <formula>3</formula>
    </cfRule>
    <cfRule type="cellIs" dxfId="272" priority="16" stopIfTrue="1" operator="equal">
      <formula>3</formula>
    </cfRule>
  </conditionalFormatting>
  <conditionalFormatting sqref="U21">
    <cfRule type="cellIs" dxfId="271" priority="11" stopIfTrue="1" operator="greaterThan">
      <formula>3</formula>
    </cfRule>
    <cfRule type="cellIs" dxfId="270" priority="12" stopIfTrue="1" operator="lessThan">
      <formula>3</formula>
    </cfRule>
    <cfRule type="cellIs" dxfId="269" priority="13" stopIfTrue="1" operator="equal">
      <formula>3</formula>
    </cfRule>
  </conditionalFormatting>
  <conditionalFormatting sqref="W21">
    <cfRule type="cellIs" dxfId="268" priority="8" stopIfTrue="1" operator="greaterThan">
      <formula>3</formula>
    </cfRule>
    <cfRule type="cellIs" dxfId="267" priority="9" stopIfTrue="1" operator="lessThan">
      <formula>3</formula>
    </cfRule>
    <cfRule type="cellIs" dxfId="266" priority="10" stopIfTrue="1" operator="equal">
      <formula>3</formula>
    </cfRule>
  </conditionalFormatting>
  <conditionalFormatting sqref="K21">
    <cfRule type="cellIs" dxfId="265" priority="5" stopIfTrue="1" operator="greaterThan">
      <formula>3</formula>
    </cfRule>
    <cfRule type="cellIs" dxfId="264" priority="6" stopIfTrue="1" operator="lessThan">
      <formula>3</formula>
    </cfRule>
    <cfRule type="cellIs" dxfId="263" priority="7" stopIfTrue="1" operator="equal">
      <formula>3</formula>
    </cfRule>
  </conditionalFormatting>
  <conditionalFormatting sqref="T21">
    <cfRule type="cellIs" dxfId="262" priority="3" stopIfTrue="1" operator="lessThan">
      <formula>2</formula>
    </cfRule>
    <cfRule type="cellIs" dxfId="261" priority="4" stopIfTrue="1" operator="greaterThanOrEqual">
      <formula>2</formula>
    </cfRule>
  </conditionalFormatting>
  <conditionalFormatting sqref="Y21">
    <cfRule type="cellIs" dxfId="260" priority="1" stopIfTrue="1" operator="lessThan">
      <formula>2</formula>
    </cfRule>
    <cfRule type="cellIs" dxfId="259" priority="2" stopIfTrue="1" operator="greaterThanOrEqual">
      <formula>2</formula>
    </cfRule>
  </conditionalFormatting>
  <pageMargins left="0.25" right="0.25" top="0.75" bottom="0.75" header="0.3" footer="0.3"/>
  <pageSetup scale="75" orientation="portrait" r:id="rId1"/>
  <headerFooter>
    <oddHeader xml:space="preserve">&amp;L&amp;"Arial,Bold"Rex Putnam HS Swim Team
&amp;C
</oddHeader>
  </headerFooter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opLeftCell="H1" zoomScaleNormal="100" workbookViewId="0">
      <selection activeCell="I1" sqref="I1:M38"/>
    </sheetView>
  </sheetViews>
  <sheetFormatPr defaultRowHeight="15" x14ac:dyDescent="0.2"/>
  <cols>
    <col min="1" max="1" width="6.7265625" customWidth="1"/>
    <col min="2" max="2" width="4.7265625" customWidth="1"/>
    <col min="3" max="4" width="10.90625" customWidth="1"/>
    <col min="5" max="5" width="15.36328125" customWidth="1"/>
    <col min="10" max="10" width="9.36328125" customWidth="1"/>
    <col min="12" max="12" width="10.453125" customWidth="1"/>
    <col min="13" max="13" width="13.7265625" customWidth="1"/>
  </cols>
  <sheetData>
    <row r="1" spans="1:13" ht="23.25" x14ac:dyDescent="0.2">
      <c r="A1" s="430" t="s">
        <v>149</v>
      </c>
      <c r="B1" s="431"/>
      <c r="C1" s="431"/>
      <c r="D1" s="431"/>
      <c r="E1" s="432"/>
      <c r="H1" s="443" t="s">
        <v>339</v>
      </c>
      <c r="I1" s="430" t="s">
        <v>328</v>
      </c>
      <c r="J1" s="431"/>
      <c r="K1" s="431"/>
      <c r="L1" s="431"/>
      <c r="M1" s="432"/>
    </row>
    <row r="2" spans="1:13" ht="18" x14ac:dyDescent="0.2">
      <c r="A2" s="433" t="s">
        <v>128</v>
      </c>
      <c r="B2" s="353" t="s">
        <v>317</v>
      </c>
      <c r="C2" s="353"/>
      <c r="D2" s="353"/>
      <c r="E2" s="434"/>
      <c r="I2" s="433" t="s">
        <v>128</v>
      </c>
      <c r="J2" s="353" t="s">
        <v>317</v>
      </c>
      <c r="K2" s="353"/>
      <c r="L2" s="353"/>
      <c r="M2" s="434"/>
    </row>
    <row r="3" spans="1:13" ht="18" x14ac:dyDescent="0.2">
      <c r="A3" s="433">
        <v>1</v>
      </c>
      <c r="B3" s="354"/>
      <c r="C3" s="353" t="s">
        <v>129</v>
      </c>
      <c r="D3" s="353" t="s">
        <v>130</v>
      </c>
      <c r="E3" s="434" t="s">
        <v>131</v>
      </c>
      <c r="I3" s="433">
        <v>1</v>
      </c>
      <c r="J3" s="354" t="s">
        <v>320</v>
      </c>
      <c r="K3" s="353" t="s">
        <v>129</v>
      </c>
      <c r="L3" s="353" t="s">
        <v>130</v>
      </c>
      <c r="M3" s="434" t="s">
        <v>131</v>
      </c>
    </row>
    <row r="4" spans="1:13" ht="18" x14ac:dyDescent="0.2">
      <c r="A4" s="433">
        <v>2</v>
      </c>
      <c r="B4" s="354"/>
      <c r="C4" s="353" t="s">
        <v>132</v>
      </c>
      <c r="D4" s="353" t="s">
        <v>130</v>
      </c>
      <c r="E4" s="434" t="s">
        <v>131</v>
      </c>
      <c r="I4" s="433">
        <v>2</v>
      </c>
      <c r="J4" s="354" t="s">
        <v>320</v>
      </c>
      <c r="K4" s="353" t="s">
        <v>132</v>
      </c>
      <c r="L4" s="353" t="s">
        <v>130</v>
      </c>
      <c r="M4" s="434" t="s">
        <v>131</v>
      </c>
    </row>
    <row r="5" spans="1:13" ht="18" x14ac:dyDescent="0.2">
      <c r="A5" s="433">
        <v>3</v>
      </c>
      <c r="B5" s="354"/>
      <c r="C5" s="353" t="s">
        <v>129</v>
      </c>
      <c r="D5" s="353" t="s">
        <v>130</v>
      </c>
      <c r="E5" s="434" t="s">
        <v>133</v>
      </c>
      <c r="I5" s="433">
        <v>3</v>
      </c>
      <c r="J5" s="442" t="s">
        <v>332</v>
      </c>
      <c r="K5" s="353" t="s">
        <v>129</v>
      </c>
      <c r="L5" s="353" t="s">
        <v>130</v>
      </c>
      <c r="M5" s="434" t="s">
        <v>133</v>
      </c>
    </row>
    <row r="6" spans="1:13" ht="18" x14ac:dyDescent="0.2">
      <c r="A6" s="433">
        <v>4</v>
      </c>
      <c r="B6" s="354"/>
      <c r="C6" s="353" t="s">
        <v>132</v>
      </c>
      <c r="D6" s="353" t="s">
        <v>130</v>
      </c>
      <c r="E6" s="434" t="s">
        <v>133</v>
      </c>
      <c r="I6" s="441" t="s">
        <v>336</v>
      </c>
      <c r="J6" s="442" t="s">
        <v>327</v>
      </c>
      <c r="K6" s="353" t="s">
        <v>134</v>
      </c>
      <c r="L6" s="353" t="s">
        <v>130</v>
      </c>
      <c r="M6" s="434" t="s">
        <v>133</v>
      </c>
    </row>
    <row r="7" spans="1:13" ht="18" x14ac:dyDescent="0.2">
      <c r="A7" s="433" t="s">
        <v>24</v>
      </c>
      <c r="B7" s="354">
        <v>103</v>
      </c>
      <c r="C7" s="353" t="s">
        <v>129</v>
      </c>
      <c r="D7" s="353" t="s">
        <v>135</v>
      </c>
      <c r="E7" s="434" t="s">
        <v>136</v>
      </c>
      <c r="I7" s="433">
        <v>4</v>
      </c>
      <c r="J7" s="442" t="s">
        <v>333</v>
      </c>
      <c r="K7" s="353" t="s">
        <v>132</v>
      </c>
      <c r="L7" s="353" t="s">
        <v>130</v>
      </c>
      <c r="M7" s="434" t="s">
        <v>133</v>
      </c>
    </row>
    <row r="8" spans="1:13" ht="18" x14ac:dyDescent="0.2">
      <c r="A8" s="433" t="s">
        <v>98</v>
      </c>
      <c r="B8" s="354">
        <v>104</v>
      </c>
      <c r="C8" s="353" t="s">
        <v>132</v>
      </c>
      <c r="D8" s="353" t="s">
        <v>135</v>
      </c>
      <c r="E8" s="434" t="s">
        <v>136</v>
      </c>
      <c r="I8" s="433" t="s">
        <v>322</v>
      </c>
      <c r="J8" s="354" t="s">
        <v>326</v>
      </c>
      <c r="K8" s="353" t="s">
        <v>129</v>
      </c>
      <c r="L8" s="353" t="s">
        <v>135</v>
      </c>
      <c r="M8" s="434" t="s">
        <v>136</v>
      </c>
    </row>
    <row r="9" spans="1:13" ht="18" x14ac:dyDescent="0.2">
      <c r="A9" s="433">
        <v>5</v>
      </c>
      <c r="B9" s="354"/>
      <c r="C9" s="353" t="s">
        <v>129</v>
      </c>
      <c r="D9" s="353" t="s">
        <v>130</v>
      </c>
      <c r="E9" s="434" t="s">
        <v>5</v>
      </c>
      <c r="I9" s="433" t="s">
        <v>321</v>
      </c>
      <c r="J9" s="354" t="s">
        <v>326</v>
      </c>
      <c r="K9" s="353" t="s">
        <v>132</v>
      </c>
      <c r="L9" s="353" t="s">
        <v>135</v>
      </c>
      <c r="M9" s="434" t="s">
        <v>136</v>
      </c>
    </row>
    <row r="10" spans="1:13" ht="18" x14ac:dyDescent="0.2">
      <c r="A10" s="433">
        <v>6</v>
      </c>
      <c r="B10" s="354"/>
      <c r="C10" s="353" t="s">
        <v>132</v>
      </c>
      <c r="D10" s="353" t="s">
        <v>130</v>
      </c>
      <c r="E10" s="434" t="s">
        <v>5</v>
      </c>
      <c r="I10" s="433">
        <v>5</v>
      </c>
      <c r="J10" s="354" t="s">
        <v>320</v>
      </c>
      <c r="K10" s="353" t="s">
        <v>129</v>
      </c>
      <c r="L10" s="353" t="s">
        <v>130</v>
      </c>
      <c r="M10" s="434" t="s">
        <v>5</v>
      </c>
    </row>
    <row r="11" spans="1:13" ht="18" x14ac:dyDescent="0.2">
      <c r="A11" s="433" t="s">
        <v>148</v>
      </c>
      <c r="B11" s="354" t="s">
        <v>319</v>
      </c>
      <c r="C11" s="353" t="s">
        <v>134</v>
      </c>
      <c r="D11" s="353" t="s">
        <v>135</v>
      </c>
      <c r="E11" s="434" t="s">
        <v>147</v>
      </c>
      <c r="I11" s="433">
        <v>6</v>
      </c>
      <c r="J11" s="354" t="s">
        <v>320</v>
      </c>
      <c r="K11" s="353" t="s">
        <v>132</v>
      </c>
      <c r="L11" s="353" t="s">
        <v>130</v>
      </c>
      <c r="M11" s="434" t="s">
        <v>5</v>
      </c>
    </row>
    <row r="12" spans="1:13" ht="18" x14ac:dyDescent="0.2">
      <c r="A12" s="433">
        <v>7</v>
      </c>
      <c r="B12" s="354"/>
      <c r="C12" s="353" t="s">
        <v>129</v>
      </c>
      <c r="D12" s="353" t="s">
        <v>130</v>
      </c>
      <c r="E12" s="434" t="s">
        <v>137</v>
      </c>
      <c r="I12" s="433" t="s">
        <v>325</v>
      </c>
      <c r="J12" s="354" t="s">
        <v>320</v>
      </c>
      <c r="K12" s="353" t="s">
        <v>129</v>
      </c>
      <c r="L12" s="353" t="s">
        <v>135</v>
      </c>
      <c r="M12" s="434" t="s">
        <v>147</v>
      </c>
    </row>
    <row r="13" spans="1:13" ht="18" x14ac:dyDescent="0.2">
      <c r="A13" s="433">
        <v>8</v>
      </c>
      <c r="B13" s="354"/>
      <c r="C13" s="353" t="s">
        <v>132</v>
      </c>
      <c r="D13" s="353" t="s">
        <v>130</v>
      </c>
      <c r="E13" s="434" t="s">
        <v>137</v>
      </c>
      <c r="I13" s="433">
        <v>7</v>
      </c>
      <c r="J13" s="442" t="s">
        <v>332</v>
      </c>
      <c r="K13" s="353" t="s">
        <v>129</v>
      </c>
      <c r="L13" s="353" t="s">
        <v>130</v>
      </c>
      <c r="M13" s="434" t="s">
        <v>137</v>
      </c>
    </row>
    <row r="14" spans="1:13" ht="18" x14ac:dyDescent="0.2">
      <c r="A14" s="435"/>
      <c r="B14" s="355"/>
      <c r="C14" s="356" t="str">
        <f>C24</f>
        <v>----- 5 Minute Break ------</v>
      </c>
      <c r="D14" s="356"/>
      <c r="E14" s="436"/>
      <c r="I14" s="433" t="s">
        <v>337</v>
      </c>
      <c r="J14" s="442" t="s">
        <v>327</v>
      </c>
      <c r="K14" s="353" t="s">
        <v>134</v>
      </c>
      <c r="L14" s="353" t="s">
        <v>130</v>
      </c>
      <c r="M14" s="434" t="s">
        <v>137</v>
      </c>
    </row>
    <row r="15" spans="1:13" ht="18" x14ac:dyDescent="0.2">
      <c r="A15" s="433">
        <v>9</v>
      </c>
      <c r="B15" s="354"/>
      <c r="C15" s="353" t="s">
        <v>129</v>
      </c>
      <c r="D15" s="353" t="s">
        <v>130</v>
      </c>
      <c r="E15" s="434" t="s">
        <v>8</v>
      </c>
      <c r="I15" s="433">
        <v>8</v>
      </c>
      <c r="J15" s="442" t="s">
        <v>333</v>
      </c>
      <c r="K15" s="353" t="s">
        <v>132</v>
      </c>
      <c r="L15" s="353" t="s">
        <v>130</v>
      </c>
      <c r="M15" s="434" t="s">
        <v>137</v>
      </c>
    </row>
    <row r="16" spans="1:13" ht="18" x14ac:dyDescent="0.2">
      <c r="A16" s="433">
        <v>10</v>
      </c>
      <c r="B16" s="354"/>
      <c r="C16" s="353" t="s">
        <v>132</v>
      </c>
      <c r="D16" s="353" t="s">
        <v>130</v>
      </c>
      <c r="E16" s="434" t="s">
        <v>8</v>
      </c>
      <c r="I16" s="435"/>
      <c r="J16" s="355"/>
      <c r="K16" s="356" t="str">
        <f>K26</f>
        <v>----- 5 Minute Break ------</v>
      </c>
      <c r="L16" s="356"/>
      <c r="M16" s="436"/>
    </row>
    <row r="17" spans="1:13" ht="18" x14ac:dyDescent="0.2">
      <c r="A17" s="433">
        <v>109</v>
      </c>
      <c r="B17" s="354"/>
      <c r="C17" s="353" t="s">
        <v>134</v>
      </c>
      <c r="D17" s="353" t="s">
        <v>135</v>
      </c>
      <c r="E17" s="434" t="s">
        <v>318</v>
      </c>
      <c r="I17" s="433">
        <v>9</v>
      </c>
      <c r="J17" s="354" t="s">
        <v>320</v>
      </c>
      <c r="K17" s="353" t="s">
        <v>129</v>
      </c>
      <c r="L17" s="353" t="s">
        <v>130</v>
      </c>
      <c r="M17" s="434" t="s">
        <v>8</v>
      </c>
    </row>
    <row r="18" spans="1:13" ht="18" x14ac:dyDescent="0.2">
      <c r="A18" s="433">
        <v>11</v>
      </c>
      <c r="B18" s="354"/>
      <c r="C18" s="353" t="s">
        <v>129</v>
      </c>
      <c r="D18" s="353" t="s">
        <v>130</v>
      </c>
      <c r="E18" s="434" t="s">
        <v>136</v>
      </c>
      <c r="I18" s="433">
        <v>10</v>
      </c>
      <c r="J18" s="354" t="s">
        <v>320</v>
      </c>
      <c r="K18" s="353" t="s">
        <v>132</v>
      </c>
      <c r="L18" s="353" t="s">
        <v>130</v>
      </c>
      <c r="M18" s="434" t="s">
        <v>8</v>
      </c>
    </row>
    <row r="19" spans="1:13" ht="18" x14ac:dyDescent="0.2">
      <c r="A19" s="433">
        <v>12</v>
      </c>
      <c r="B19" s="354"/>
      <c r="C19" s="353" t="s">
        <v>132</v>
      </c>
      <c r="D19" s="353" t="s">
        <v>130</v>
      </c>
      <c r="E19" s="434" t="s">
        <v>136</v>
      </c>
      <c r="I19" s="433" t="s">
        <v>338</v>
      </c>
      <c r="J19" s="354"/>
      <c r="K19" s="353" t="s">
        <v>134</v>
      </c>
      <c r="L19" s="353" t="s">
        <v>135</v>
      </c>
      <c r="M19" s="434" t="s">
        <v>318</v>
      </c>
    </row>
    <row r="20" spans="1:13" ht="18" x14ac:dyDescent="0.2">
      <c r="A20" s="433" t="s">
        <v>139</v>
      </c>
      <c r="B20" s="354">
        <v>111</v>
      </c>
      <c r="C20" s="353" t="s">
        <v>129</v>
      </c>
      <c r="D20" s="353" t="s">
        <v>135</v>
      </c>
      <c r="E20" s="434" t="s">
        <v>137</v>
      </c>
      <c r="I20" s="433">
        <v>11</v>
      </c>
      <c r="J20" s="354" t="s">
        <v>329</v>
      </c>
      <c r="K20" s="353" t="s">
        <v>129</v>
      </c>
      <c r="L20" s="353" t="s">
        <v>130</v>
      </c>
      <c r="M20" s="434" t="s">
        <v>136</v>
      </c>
    </row>
    <row r="21" spans="1:13" ht="18" x14ac:dyDescent="0.2">
      <c r="A21" s="433" t="s">
        <v>284</v>
      </c>
      <c r="B21" s="354">
        <v>112</v>
      </c>
      <c r="C21" s="353" t="s">
        <v>132</v>
      </c>
      <c r="D21" s="353" t="s">
        <v>135</v>
      </c>
      <c r="E21" s="434" t="s">
        <v>137</v>
      </c>
      <c r="I21" s="433">
        <v>12</v>
      </c>
      <c r="J21" s="354" t="s">
        <v>320</v>
      </c>
      <c r="K21" s="353" t="s">
        <v>132</v>
      </c>
      <c r="L21" s="353" t="s">
        <v>130</v>
      </c>
      <c r="M21" s="434" t="s">
        <v>136</v>
      </c>
    </row>
    <row r="22" spans="1:13" ht="18" x14ac:dyDescent="0.2">
      <c r="A22" s="433">
        <v>13</v>
      </c>
      <c r="B22" s="354"/>
      <c r="C22" s="353" t="s">
        <v>129</v>
      </c>
      <c r="D22" s="353" t="s">
        <v>130</v>
      </c>
      <c r="E22" s="434" t="s">
        <v>140</v>
      </c>
      <c r="I22" s="433" t="s">
        <v>323</v>
      </c>
      <c r="J22" s="354"/>
      <c r="K22" s="353" t="s">
        <v>129</v>
      </c>
      <c r="L22" s="353" t="s">
        <v>135</v>
      </c>
      <c r="M22" s="434" t="s">
        <v>137</v>
      </c>
    </row>
    <row r="23" spans="1:13" ht="18" x14ac:dyDescent="0.2">
      <c r="A23" s="433">
        <v>14</v>
      </c>
      <c r="B23" s="354"/>
      <c r="C23" s="353" t="s">
        <v>132</v>
      </c>
      <c r="D23" s="353" t="s">
        <v>130</v>
      </c>
      <c r="E23" s="434" t="s">
        <v>140</v>
      </c>
      <c r="I23" s="433" t="s">
        <v>324</v>
      </c>
      <c r="J23" s="354"/>
      <c r="K23" s="353" t="s">
        <v>132</v>
      </c>
      <c r="L23" s="353" t="s">
        <v>135</v>
      </c>
      <c r="M23" s="434" t="s">
        <v>137</v>
      </c>
    </row>
    <row r="24" spans="1:13" ht="18" x14ac:dyDescent="0.2">
      <c r="A24" s="435"/>
      <c r="B24" s="355"/>
      <c r="C24" s="356" t="s">
        <v>138</v>
      </c>
      <c r="D24" s="356"/>
      <c r="E24" s="436"/>
      <c r="I24" s="433">
        <v>13</v>
      </c>
      <c r="J24" s="354" t="s">
        <v>320</v>
      </c>
      <c r="K24" s="353" t="s">
        <v>129</v>
      </c>
      <c r="L24" s="353" t="s">
        <v>130</v>
      </c>
      <c r="M24" s="434" t="s">
        <v>140</v>
      </c>
    </row>
    <row r="25" spans="1:13" ht="18" x14ac:dyDescent="0.2">
      <c r="A25" s="433">
        <v>15</v>
      </c>
      <c r="B25" s="354"/>
      <c r="C25" s="353" t="s">
        <v>129</v>
      </c>
      <c r="D25" s="353" t="s">
        <v>130</v>
      </c>
      <c r="E25" s="434" t="s">
        <v>141</v>
      </c>
      <c r="I25" s="433">
        <v>14</v>
      </c>
      <c r="J25" s="354" t="s">
        <v>320</v>
      </c>
      <c r="K25" s="353" t="s">
        <v>132</v>
      </c>
      <c r="L25" s="353" t="s">
        <v>130</v>
      </c>
      <c r="M25" s="434" t="s">
        <v>140</v>
      </c>
    </row>
    <row r="26" spans="1:13" ht="18" x14ac:dyDescent="0.2">
      <c r="A26" s="433">
        <v>16</v>
      </c>
      <c r="B26" s="354"/>
      <c r="C26" s="353" t="s">
        <v>132</v>
      </c>
      <c r="D26" s="353" t="s">
        <v>130</v>
      </c>
      <c r="E26" s="434" t="s">
        <v>141</v>
      </c>
      <c r="I26" s="435"/>
      <c r="J26" s="355"/>
      <c r="K26" s="356" t="s">
        <v>138</v>
      </c>
      <c r="L26" s="356"/>
      <c r="M26" s="436"/>
    </row>
    <row r="27" spans="1:13" ht="18" x14ac:dyDescent="0.2">
      <c r="A27" s="433">
        <v>17</v>
      </c>
      <c r="B27" s="354"/>
      <c r="C27" s="353" t="s">
        <v>129</v>
      </c>
      <c r="D27" s="353" t="s">
        <v>130</v>
      </c>
      <c r="E27" s="434" t="s">
        <v>142</v>
      </c>
      <c r="I27" s="433">
        <v>15</v>
      </c>
      <c r="J27" s="354" t="s">
        <v>330</v>
      </c>
      <c r="K27" s="353" t="s">
        <v>129</v>
      </c>
      <c r="L27" s="353" t="s">
        <v>331</v>
      </c>
      <c r="M27" s="434" t="s">
        <v>141</v>
      </c>
    </row>
    <row r="28" spans="1:13" ht="18" x14ac:dyDescent="0.2">
      <c r="A28" s="433">
        <v>18</v>
      </c>
      <c r="B28" s="354"/>
      <c r="C28" s="353" t="s">
        <v>132</v>
      </c>
      <c r="D28" s="353" t="s">
        <v>130</v>
      </c>
      <c r="E28" s="434" t="s">
        <v>142</v>
      </c>
      <c r="I28" s="433">
        <v>16</v>
      </c>
      <c r="J28" s="354" t="s">
        <v>330</v>
      </c>
      <c r="K28" s="353" t="s">
        <v>132</v>
      </c>
      <c r="L28" s="353" t="s">
        <v>331</v>
      </c>
      <c r="M28" s="434" t="s">
        <v>141</v>
      </c>
    </row>
    <row r="29" spans="1:13" ht="18" x14ac:dyDescent="0.2">
      <c r="A29" s="433" t="s">
        <v>29</v>
      </c>
      <c r="B29" s="354">
        <v>117</v>
      </c>
      <c r="C29" s="353" t="s">
        <v>129</v>
      </c>
      <c r="D29" s="353" t="s">
        <v>135</v>
      </c>
      <c r="E29" s="434" t="s">
        <v>143</v>
      </c>
      <c r="I29" s="433">
        <v>17</v>
      </c>
      <c r="J29" s="354" t="s">
        <v>329</v>
      </c>
      <c r="K29" s="353" t="s">
        <v>129</v>
      </c>
      <c r="L29" s="353" t="s">
        <v>130</v>
      </c>
      <c r="M29" s="434" t="s">
        <v>142</v>
      </c>
    </row>
    <row r="30" spans="1:13" ht="18" x14ac:dyDescent="0.2">
      <c r="A30" s="433" t="s">
        <v>103</v>
      </c>
      <c r="B30" s="354">
        <v>118</v>
      </c>
      <c r="C30" s="353" t="s">
        <v>132</v>
      </c>
      <c r="D30" s="353" t="s">
        <v>135</v>
      </c>
      <c r="E30" s="434" t="s">
        <v>143</v>
      </c>
      <c r="I30" s="433">
        <v>18</v>
      </c>
      <c r="J30" s="354" t="s">
        <v>320</v>
      </c>
      <c r="K30" s="353" t="s">
        <v>132</v>
      </c>
      <c r="L30" s="353" t="s">
        <v>130</v>
      </c>
      <c r="M30" s="434" t="s">
        <v>142</v>
      </c>
    </row>
    <row r="31" spans="1:13" ht="18" x14ac:dyDescent="0.2">
      <c r="A31" s="433">
        <v>19</v>
      </c>
      <c r="B31" s="354"/>
      <c r="C31" s="353" t="s">
        <v>129</v>
      </c>
      <c r="D31" s="353" t="s">
        <v>130</v>
      </c>
      <c r="E31" s="434" t="s">
        <v>144</v>
      </c>
      <c r="I31" s="433" t="s">
        <v>334</v>
      </c>
      <c r="J31" s="354"/>
      <c r="K31" s="353" t="s">
        <v>129</v>
      </c>
      <c r="L31" s="353" t="s">
        <v>135</v>
      </c>
      <c r="M31" s="434" t="s">
        <v>143</v>
      </c>
    </row>
    <row r="32" spans="1:13" ht="18" x14ac:dyDescent="0.2">
      <c r="A32" s="433">
        <v>20</v>
      </c>
      <c r="B32" s="354"/>
      <c r="C32" s="353" t="s">
        <v>132</v>
      </c>
      <c r="D32" s="353" t="s">
        <v>130</v>
      </c>
      <c r="E32" s="434" t="s">
        <v>144</v>
      </c>
      <c r="I32" s="433" t="s">
        <v>335</v>
      </c>
      <c r="J32" s="354"/>
      <c r="K32" s="353" t="s">
        <v>132</v>
      </c>
      <c r="L32" s="353" t="s">
        <v>135</v>
      </c>
      <c r="M32" s="434" t="s">
        <v>143</v>
      </c>
    </row>
    <row r="33" spans="1:13" ht="18" x14ac:dyDescent="0.2">
      <c r="A33" s="433" t="s">
        <v>283</v>
      </c>
      <c r="B33" s="354">
        <v>119</v>
      </c>
      <c r="C33" s="353" t="s">
        <v>129</v>
      </c>
      <c r="D33" s="353" t="s">
        <v>135</v>
      </c>
      <c r="E33" s="434" t="s">
        <v>145</v>
      </c>
      <c r="I33" s="433">
        <v>19</v>
      </c>
      <c r="J33" s="354" t="s">
        <v>329</v>
      </c>
      <c r="K33" s="353" t="s">
        <v>129</v>
      </c>
      <c r="L33" s="353" t="s">
        <v>130</v>
      </c>
      <c r="M33" s="434" t="s">
        <v>144</v>
      </c>
    </row>
    <row r="34" spans="1:13" ht="18" x14ac:dyDescent="0.2">
      <c r="A34" s="433" t="s">
        <v>104</v>
      </c>
      <c r="B34" s="354">
        <v>120</v>
      </c>
      <c r="C34" s="353" t="s">
        <v>132</v>
      </c>
      <c r="D34" s="353" t="s">
        <v>135</v>
      </c>
      <c r="E34" s="434" t="s">
        <v>145</v>
      </c>
      <c r="I34" s="433">
        <v>20</v>
      </c>
      <c r="J34" s="354" t="s">
        <v>320</v>
      </c>
      <c r="K34" s="353" t="s">
        <v>132</v>
      </c>
      <c r="L34" s="353" t="s">
        <v>130</v>
      </c>
      <c r="M34" s="434" t="s">
        <v>144</v>
      </c>
    </row>
    <row r="35" spans="1:13" ht="18" x14ac:dyDescent="0.2">
      <c r="A35" s="433">
        <v>21</v>
      </c>
      <c r="B35" s="354"/>
      <c r="C35" s="353" t="s">
        <v>129</v>
      </c>
      <c r="D35" s="353" t="s">
        <v>130</v>
      </c>
      <c r="E35" s="434" t="s">
        <v>146</v>
      </c>
      <c r="I35" s="433" t="s">
        <v>283</v>
      </c>
      <c r="J35" s="354"/>
      <c r="K35" s="353" t="s">
        <v>129</v>
      </c>
      <c r="L35" s="353" t="s">
        <v>135</v>
      </c>
      <c r="M35" s="434" t="s">
        <v>145</v>
      </c>
    </row>
    <row r="36" spans="1:13" ht="18.75" thickBot="1" x14ac:dyDescent="0.25">
      <c r="A36" s="437">
        <v>22</v>
      </c>
      <c r="B36" s="438"/>
      <c r="C36" s="439" t="s">
        <v>132</v>
      </c>
      <c r="D36" s="439" t="s">
        <v>130</v>
      </c>
      <c r="E36" s="440" t="s">
        <v>146</v>
      </c>
      <c r="I36" s="433" t="s">
        <v>104</v>
      </c>
      <c r="J36" s="354"/>
      <c r="K36" s="353" t="s">
        <v>132</v>
      </c>
      <c r="L36" s="353" t="s">
        <v>135</v>
      </c>
      <c r="M36" s="434" t="s">
        <v>145</v>
      </c>
    </row>
    <row r="37" spans="1:13" ht="18" x14ac:dyDescent="0.2">
      <c r="I37" s="433">
        <v>21</v>
      </c>
      <c r="J37" s="354" t="s">
        <v>320</v>
      </c>
      <c r="K37" s="353" t="s">
        <v>129</v>
      </c>
      <c r="L37" s="353" t="s">
        <v>130</v>
      </c>
      <c r="M37" s="434" t="s">
        <v>146</v>
      </c>
    </row>
    <row r="38" spans="1:13" ht="18.75" thickBot="1" x14ac:dyDescent="0.25">
      <c r="I38" s="437">
        <v>22</v>
      </c>
      <c r="J38" s="438" t="s">
        <v>320</v>
      </c>
      <c r="K38" s="439" t="s">
        <v>132</v>
      </c>
      <c r="L38" s="439" t="s">
        <v>130</v>
      </c>
      <c r="M38" s="440" t="s">
        <v>146</v>
      </c>
    </row>
  </sheetData>
  <printOptions gridLines="1"/>
  <pageMargins left="0.7" right="0.7" top="0.75" bottom="0.75" header="0.3" footer="0.3"/>
  <pageSetup scale="44" fitToHeight="0" orientation="portrait" r:id="rId1"/>
  <colBreaks count="5" manualBreakCount="5">
    <brk id="7" max="1048575" man="1"/>
    <brk id="13" max="1048575" man="1"/>
    <brk id="14" max="1048575" man="1"/>
    <brk id="15" max="1048575" man="1"/>
    <brk id="1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zoomScaleNormal="100" workbookViewId="0">
      <selection activeCell="T20" sqref="T20"/>
    </sheetView>
  </sheetViews>
  <sheetFormatPr defaultColWidth="8.81640625" defaultRowHeight="15" x14ac:dyDescent="0.2"/>
  <cols>
    <col min="1" max="1" width="4.1796875" customWidth="1"/>
    <col min="2" max="2" width="4.6328125" customWidth="1"/>
    <col min="3" max="3" width="15.1796875" customWidth="1"/>
    <col min="4" max="4" width="12.6328125" customWidth="1"/>
    <col min="5" max="5" width="10.1796875" customWidth="1"/>
    <col min="6" max="6" width="8.1796875" customWidth="1"/>
    <col min="7" max="8" width="8.08984375" customWidth="1"/>
    <col min="9" max="9" width="8.453125" customWidth="1"/>
    <col min="10" max="10" width="8.7265625" style="1" customWidth="1"/>
    <col min="12" max="12" width="9.453125" customWidth="1"/>
    <col min="13" max="13" width="5.453125" customWidth="1"/>
    <col min="14" max="14" width="4.1796875" customWidth="1"/>
    <col min="15" max="15" width="15.36328125" customWidth="1"/>
    <col min="16" max="16" width="12.90625" customWidth="1"/>
    <col min="17" max="17" width="10.6328125" customWidth="1"/>
    <col min="18" max="18" width="9.81640625" customWidth="1"/>
    <col min="19" max="19" width="8.36328125" customWidth="1"/>
    <col min="20" max="20" width="9.36328125" customWidth="1"/>
    <col min="21" max="21" width="8.36328125" customWidth="1"/>
    <col min="23" max="23" width="8.36328125" customWidth="1"/>
  </cols>
  <sheetData>
    <row r="1" spans="1:27" ht="21" thickBot="1" x14ac:dyDescent="0.35">
      <c r="A1" s="282" t="s">
        <v>282</v>
      </c>
      <c r="B1" s="270"/>
      <c r="C1" s="270"/>
      <c r="D1" s="270"/>
      <c r="E1" s="270"/>
      <c r="F1" s="270"/>
      <c r="G1" s="270"/>
      <c r="H1" s="270"/>
      <c r="I1" s="270"/>
      <c r="J1" s="283" t="s">
        <v>211</v>
      </c>
      <c r="K1" s="582">
        <v>43084</v>
      </c>
      <c r="L1" s="582"/>
      <c r="M1" s="44" t="str">
        <f>A1</f>
        <v>La Salle at Putnam</v>
      </c>
      <c r="N1" s="44"/>
      <c r="O1" s="45"/>
      <c r="P1" s="44"/>
      <c r="Q1" s="44"/>
      <c r="R1" s="45"/>
      <c r="S1" s="45"/>
      <c r="T1" s="45"/>
      <c r="U1" s="45"/>
      <c r="V1" s="45"/>
      <c r="W1" s="105" t="str">
        <f>J1</f>
        <v>Fri</v>
      </c>
      <c r="X1" s="576">
        <f>K1</f>
        <v>43084</v>
      </c>
      <c r="Y1" s="576"/>
      <c r="Z1" s="34"/>
    </row>
    <row r="2" spans="1:27" ht="26.25" customHeight="1" thickTop="1" thickBot="1" x14ac:dyDescent="0.3">
      <c r="A2" s="287">
        <v>1</v>
      </c>
      <c r="C2" s="3" t="s">
        <v>0</v>
      </c>
      <c r="D2" s="4"/>
      <c r="E2" s="116" t="s">
        <v>1</v>
      </c>
      <c r="F2" s="259" t="s">
        <v>3</v>
      </c>
      <c r="G2" s="260" t="s">
        <v>4</v>
      </c>
      <c r="H2" s="261" t="s">
        <v>5</v>
      </c>
      <c r="I2" s="260" t="s">
        <v>6</v>
      </c>
      <c r="J2" s="262" t="s">
        <v>7</v>
      </c>
      <c r="K2" s="263" t="s">
        <v>8</v>
      </c>
      <c r="L2" s="264" t="s">
        <v>9</v>
      </c>
      <c r="M2" s="287">
        <v>2</v>
      </c>
      <c r="O2" s="47" t="s">
        <v>0</v>
      </c>
      <c r="P2" s="4"/>
      <c r="Q2" s="265" t="s">
        <v>10</v>
      </c>
      <c r="R2" s="266" t="s">
        <v>11</v>
      </c>
      <c r="S2" s="267" t="s">
        <v>12</v>
      </c>
      <c r="T2" s="116" t="s">
        <v>13</v>
      </c>
      <c r="U2" s="268" t="s">
        <v>15</v>
      </c>
      <c r="V2" s="268" t="s">
        <v>16</v>
      </c>
      <c r="W2" s="269" t="s">
        <v>17</v>
      </c>
      <c r="X2" s="263" t="s">
        <v>18</v>
      </c>
      <c r="Y2" s="118" t="s">
        <v>19</v>
      </c>
      <c r="Z2" s="241"/>
    </row>
    <row r="3" spans="1:27" ht="26.25" customHeight="1" thickBot="1" x14ac:dyDescent="0.4">
      <c r="A3" s="5" t="s">
        <v>20</v>
      </c>
      <c r="B3" s="5" t="s">
        <v>21</v>
      </c>
      <c r="C3" s="6" t="s">
        <v>22</v>
      </c>
      <c r="D3" s="6"/>
      <c r="E3" s="49">
        <v>1</v>
      </c>
      <c r="F3" s="49">
        <v>3</v>
      </c>
      <c r="G3" s="275" t="s">
        <v>24</v>
      </c>
      <c r="H3" s="49">
        <v>5</v>
      </c>
      <c r="I3" s="275" t="s">
        <v>25</v>
      </c>
      <c r="J3" s="250">
        <v>7</v>
      </c>
      <c r="K3" s="69">
        <v>9</v>
      </c>
      <c r="L3" s="275" t="s">
        <v>26</v>
      </c>
      <c r="M3" s="5" t="s">
        <v>20</v>
      </c>
      <c r="N3" s="5" t="s">
        <v>21</v>
      </c>
      <c r="O3" s="6" t="s">
        <v>22</v>
      </c>
      <c r="P3" s="6"/>
      <c r="Q3" s="49">
        <v>11</v>
      </c>
      <c r="R3" s="275" t="s">
        <v>27</v>
      </c>
      <c r="S3" s="250">
        <v>13</v>
      </c>
      <c r="T3" s="69">
        <v>15</v>
      </c>
      <c r="U3" s="49">
        <v>17</v>
      </c>
      <c r="V3" s="275" t="s">
        <v>29</v>
      </c>
      <c r="W3" s="49">
        <v>19</v>
      </c>
      <c r="X3" s="275" t="s">
        <v>30</v>
      </c>
      <c r="Y3" s="236">
        <v>21</v>
      </c>
      <c r="Z3" s="242"/>
    </row>
    <row r="4" spans="1:27" ht="26.25" customHeight="1" x14ac:dyDescent="0.2">
      <c r="A4" s="274">
        <f t="shared" ref="A4:A23" si="0">COUNTA(F4:L4)+COUNTA(Q4:S4)+COUNTA(U4:X4)</f>
        <v>2</v>
      </c>
      <c r="B4" s="274">
        <f t="shared" ref="B4:B23" si="1">COUNTA(E4:E4)+COUNTA(T4:T4)+COUNTA(Y4)</f>
        <v>2</v>
      </c>
      <c r="C4" s="277" t="s">
        <v>228</v>
      </c>
      <c r="D4" s="277" t="s">
        <v>229</v>
      </c>
      <c r="E4" s="7" t="s">
        <v>33</v>
      </c>
      <c r="F4" s="7"/>
      <c r="G4" s="8"/>
      <c r="H4" s="7"/>
      <c r="I4" s="8" t="s">
        <v>219</v>
      </c>
      <c r="J4" s="251"/>
      <c r="K4" s="70"/>
      <c r="L4" s="8"/>
      <c r="M4" s="274">
        <f t="shared" ref="M4:M23" si="2">A4</f>
        <v>2</v>
      </c>
      <c r="N4" s="274">
        <f t="shared" ref="N4:N23" si="3">B4</f>
        <v>2</v>
      </c>
      <c r="O4" s="279" t="str">
        <f t="shared" ref="O4:O23" si="4">IF(C4&lt;&gt;"",C4,"")</f>
        <v>Agreda</v>
      </c>
      <c r="P4" s="279" t="str">
        <f t="shared" ref="P4:P23" si="5">IF(D4&lt;&gt;"",D4,"")</f>
        <v>Juliana</v>
      </c>
      <c r="Q4" s="238"/>
      <c r="R4" s="246"/>
      <c r="S4" s="273"/>
      <c r="T4" s="70" t="s">
        <v>50</v>
      </c>
      <c r="U4" s="7" t="s">
        <v>220</v>
      </c>
      <c r="V4" s="8"/>
      <c r="W4" s="7"/>
      <c r="X4" s="230"/>
      <c r="Y4" s="238"/>
      <c r="Z4" s="242"/>
    </row>
    <row r="5" spans="1:27" ht="26.25" customHeight="1" x14ac:dyDescent="0.2">
      <c r="A5" s="274">
        <f t="shared" si="0"/>
        <v>2</v>
      </c>
      <c r="B5" s="274">
        <f t="shared" si="1"/>
        <v>2</v>
      </c>
      <c r="C5" s="278" t="s">
        <v>151</v>
      </c>
      <c r="D5" s="278" t="s">
        <v>150</v>
      </c>
      <c r="E5" s="9" t="s">
        <v>215</v>
      </c>
      <c r="F5" s="9"/>
      <c r="G5" s="10"/>
      <c r="H5" s="9"/>
      <c r="I5" s="10"/>
      <c r="J5" s="252" t="s">
        <v>214</v>
      </c>
      <c r="K5" s="71"/>
      <c r="L5" s="10"/>
      <c r="M5" s="274">
        <f t="shared" si="2"/>
        <v>2</v>
      </c>
      <c r="N5" s="274">
        <f t="shared" si="3"/>
        <v>2</v>
      </c>
      <c r="O5" s="284" t="str">
        <f t="shared" si="4"/>
        <v>Anspach</v>
      </c>
      <c r="P5" s="284" t="str">
        <f t="shared" si="5"/>
        <v>Megan</v>
      </c>
      <c r="Q5" s="237"/>
      <c r="R5" s="247"/>
      <c r="S5" s="249"/>
      <c r="T5" s="71"/>
      <c r="U5" s="9" t="s">
        <v>122</v>
      </c>
      <c r="V5" s="10"/>
      <c r="W5" s="9"/>
      <c r="X5" s="8"/>
      <c r="Y5" s="237" t="s">
        <v>40</v>
      </c>
      <c r="Z5" s="242"/>
    </row>
    <row r="6" spans="1:27" ht="26.25" customHeight="1" x14ac:dyDescent="0.2">
      <c r="A6" s="274">
        <f t="shared" si="0"/>
        <v>2</v>
      </c>
      <c r="B6" s="274">
        <f t="shared" si="1"/>
        <v>1</v>
      </c>
      <c r="C6" s="277" t="s">
        <v>245</v>
      </c>
      <c r="D6" s="277" t="s">
        <v>246</v>
      </c>
      <c r="E6" s="7"/>
      <c r="F6" s="7"/>
      <c r="G6" s="8"/>
      <c r="H6" s="7"/>
      <c r="I6" s="230"/>
      <c r="J6" s="251"/>
      <c r="K6" s="70"/>
      <c r="L6" s="8"/>
      <c r="M6" s="274">
        <f t="shared" si="2"/>
        <v>2</v>
      </c>
      <c r="N6" s="274">
        <f t="shared" si="3"/>
        <v>1</v>
      </c>
      <c r="O6" s="279" t="str">
        <f t="shared" si="4"/>
        <v>Bedolla</v>
      </c>
      <c r="P6" s="279" t="str">
        <f t="shared" si="5"/>
        <v>Daniela</v>
      </c>
      <c r="Q6" s="238"/>
      <c r="R6" s="246" t="s">
        <v>205</v>
      </c>
      <c r="S6" s="273"/>
      <c r="T6" s="70" t="s">
        <v>203</v>
      </c>
      <c r="U6" s="7"/>
      <c r="V6" s="8" t="s">
        <v>123</v>
      </c>
      <c r="W6" s="7"/>
      <c r="X6" s="230"/>
      <c r="Y6" s="238"/>
      <c r="Z6" s="242"/>
    </row>
    <row r="7" spans="1:27" ht="26.25" customHeight="1" x14ac:dyDescent="0.2">
      <c r="A7" s="274">
        <f t="shared" si="0"/>
        <v>0</v>
      </c>
      <c r="B7" s="274">
        <f t="shared" si="1"/>
        <v>0</v>
      </c>
      <c r="C7" s="311" t="s">
        <v>230</v>
      </c>
      <c r="D7" s="311" t="s">
        <v>231</v>
      </c>
      <c r="E7" s="9"/>
      <c r="F7" s="9"/>
      <c r="G7" s="10"/>
      <c r="H7" s="9"/>
      <c r="I7" s="10"/>
      <c r="J7" s="252"/>
      <c r="K7" s="71"/>
      <c r="L7" s="10"/>
      <c r="M7" s="274">
        <f t="shared" si="2"/>
        <v>0</v>
      </c>
      <c r="N7" s="274">
        <f t="shared" si="3"/>
        <v>0</v>
      </c>
      <c r="O7" s="312" t="str">
        <f t="shared" si="4"/>
        <v>Bemis</v>
      </c>
      <c r="P7" s="312" t="str">
        <f t="shared" si="5"/>
        <v>Willow</v>
      </c>
      <c r="Q7" s="237"/>
      <c r="R7" s="247"/>
      <c r="S7" s="249"/>
      <c r="T7" s="71"/>
      <c r="U7" s="9"/>
      <c r="V7" s="10"/>
      <c r="W7" s="9"/>
      <c r="X7" s="8"/>
      <c r="Y7" s="237"/>
      <c r="Z7" s="242"/>
    </row>
    <row r="8" spans="1:27" ht="26.25" customHeight="1" x14ac:dyDescent="0.2">
      <c r="A8" s="274">
        <f t="shared" si="0"/>
        <v>2</v>
      </c>
      <c r="B8" s="274">
        <f t="shared" si="1"/>
        <v>2</v>
      </c>
      <c r="C8" s="277" t="s">
        <v>37</v>
      </c>
      <c r="D8" s="281" t="s">
        <v>36</v>
      </c>
      <c r="E8" s="7"/>
      <c r="F8" s="7" t="s">
        <v>214</v>
      </c>
      <c r="G8" s="8"/>
      <c r="H8" s="7"/>
      <c r="I8" s="230"/>
      <c r="J8" s="251"/>
      <c r="K8" s="70"/>
      <c r="L8" s="8"/>
      <c r="M8" s="274">
        <f t="shared" si="2"/>
        <v>2</v>
      </c>
      <c r="N8" s="274">
        <f t="shared" si="3"/>
        <v>2</v>
      </c>
      <c r="O8" s="279" t="str">
        <f t="shared" si="4"/>
        <v>Bender</v>
      </c>
      <c r="P8" s="279" t="str">
        <f t="shared" si="5"/>
        <v>Anna</v>
      </c>
      <c r="Q8" s="238"/>
      <c r="R8" s="246"/>
      <c r="S8" s="273" t="s">
        <v>214</v>
      </c>
      <c r="T8" s="335" t="s">
        <v>40</v>
      </c>
      <c r="U8" s="7"/>
      <c r="V8" s="286"/>
      <c r="W8" s="7"/>
      <c r="X8" s="230"/>
      <c r="Y8" s="238" t="s">
        <v>41</v>
      </c>
      <c r="Z8" s="242"/>
    </row>
    <row r="9" spans="1:27" ht="26.25" customHeight="1" x14ac:dyDescent="0.2">
      <c r="A9" s="274">
        <f t="shared" si="0"/>
        <v>0</v>
      </c>
      <c r="B9" s="274">
        <f t="shared" si="1"/>
        <v>0</v>
      </c>
      <c r="C9" s="311" t="s">
        <v>157</v>
      </c>
      <c r="D9" s="311" t="s">
        <v>156</v>
      </c>
      <c r="E9" s="9"/>
      <c r="F9" s="9"/>
      <c r="G9" s="10"/>
      <c r="H9" s="9"/>
      <c r="I9" s="10"/>
      <c r="J9" s="252"/>
      <c r="K9" s="71"/>
      <c r="L9" s="10"/>
      <c r="M9" s="274">
        <f t="shared" si="2"/>
        <v>0</v>
      </c>
      <c r="N9" s="274">
        <f t="shared" si="3"/>
        <v>0</v>
      </c>
      <c r="O9" s="312" t="str">
        <f t="shared" si="4"/>
        <v>Farias</v>
      </c>
      <c r="P9" s="312" t="str">
        <f t="shared" si="5"/>
        <v>Jennifer</v>
      </c>
      <c r="Q9" s="326"/>
      <c r="R9" s="247"/>
      <c r="S9" s="249"/>
      <c r="T9" s="71"/>
      <c r="U9" s="9"/>
      <c r="V9" s="10"/>
      <c r="W9" s="9"/>
      <c r="X9" s="8"/>
      <c r="Y9" s="237"/>
      <c r="Z9" s="242"/>
    </row>
    <row r="10" spans="1:27" ht="26.25" customHeight="1" x14ac:dyDescent="0.2">
      <c r="A10" s="274">
        <f t="shared" si="0"/>
        <v>2</v>
      </c>
      <c r="B10" s="274">
        <f t="shared" si="1"/>
        <v>2</v>
      </c>
      <c r="C10" s="277" t="s">
        <v>232</v>
      </c>
      <c r="D10" s="277" t="s">
        <v>233</v>
      </c>
      <c r="E10" s="7"/>
      <c r="F10" s="7"/>
      <c r="G10" s="8"/>
      <c r="H10" s="7" t="s">
        <v>214</v>
      </c>
      <c r="I10" s="230"/>
      <c r="J10" s="251"/>
      <c r="K10" s="70"/>
      <c r="L10" s="8"/>
      <c r="M10" s="274">
        <f t="shared" si="2"/>
        <v>2</v>
      </c>
      <c r="N10" s="274">
        <f t="shared" si="3"/>
        <v>2</v>
      </c>
      <c r="O10" s="279" t="str">
        <f t="shared" si="4"/>
        <v>Fost</v>
      </c>
      <c r="P10" s="279" t="str">
        <f t="shared" si="5"/>
        <v>Clara</v>
      </c>
      <c r="Q10" s="238" t="s">
        <v>214</v>
      </c>
      <c r="R10" s="246"/>
      <c r="S10" s="248"/>
      <c r="T10" s="70" t="s">
        <v>41</v>
      </c>
      <c r="U10" s="7"/>
      <c r="V10" s="286"/>
      <c r="W10" s="7"/>
      <c r="X10" s="230"/>
      <c r="Y10" s="238" t="s">
        <v>218</v>
      </c>
      <c r="Z10" s="242"/>
    </row>
    <row r="11" spans="1:27" ht="26.25" customHeight="1" x14ac:dyDescent="0.2">
      <c r="A11" s="274">
        <f t="shared" si="0"/>
        <v>0</v>
      </c>
      <c r="B11" s="274">
        <f t="shared" si="1"/>
        <v>0</v>
      </c>
      <c r="C11" s="311" t="s">
        <v>45</v>
      </c>
      <c r="D11" s="311" t="s">
        <v>44</v>
      </c>
      <c r="E11" s="9"/>
      <c r="F11" s="9"/>
      <c r="G11" s="10"/>
      <c r="H11" s="9"/>
      <c r="I11" s="10"/>
      <c r="J11" s="252"/>
      <c r="K11" s="71"/>
      <c r="L11" s="10"/>
      <c r="M11" s="274">
        <f t="shared" si="2"/>
        <v>0</v>
      </c>
      <c r="N11" s="274">
        <f t="shared" si="3"/>
        <v>0</v>
      </c>
      <c r="O11" s="312" t="str">
        <f t="shared" si="4"/>
        <v>Hancock</v>
      </c>
      <c r="P11" s="312" t="str">
        <f t="shared" si="5"/>
        <v>Grace</v>
      </c>
      <c r="Q11" s="237"/>
      <c r="R11" s="247"/>
      <c r="S11" s="249"/>
      <c r="T11" s="71"/>
      <c r="U11" s="9"/>
      <c r="V11" s="10"/>
      <c r="W11" s="9"/>
      <c r="X11" s="8"/>
      <c r="Y11" s="237"/>
      <c r="Z11" s="242"/>
    </row>
    <row r="12" spans="1:27" ht="26.25" customHeight="1" x14ac:dyDescent="0.2">
      <c r="A12" s="274">
        <f t="shared" si="0"/>
        <v>2</v>
      </c>
      <c r="B12" s="274">
        <f t="shared" si="1"/>
        <v>1</v>
      </c>
      <c r="C12" s="277" t="s">
        <v>234</v>
      </c>
      <c r="D12" s="277" t="s">
        <v>235</v>
      </c>
      <c r="E12" s="324"/>
      <c r="F12" s="7"/>
      <c r="G12" s="8" t="s">
        <v>118</v>
      </c>
      <c r="H12" s="7"/>
      <c r="I12" s="230"/>
      <c r="J12" s="251"/>
      <c r="K12" s="70"/>
      <c r="L12" s="8"/>
      <c r="M12" s="274">
        <f t="shared" si="2"/>
        <v>2</v>
      </c>
      <c r="N12" s="274">
        <f t="shared" si="3"/>
        <v>1</v>
      </c>
      <c r="O12" s="279" t="str">
        <f t="shared" si="4"/>
        <v>Hawkins</v>
      </c>
      <c r="P12" s="279" t="str">
        <f t="shared" si="5"/>
        <v>Shaylon</v>
      </c>
      <c r="Q12" s="238"/>
      <c r="R12" s="246" t="s">
        <v>123</v>
      </c>
      <c r="S12" s="273"/>
      <c r="T12" s="70" t="s">
        <v>202</v>
      </c>
      <c r="U12" s="7"/>
      <c r="V12" s="8"/>
      <c r="W12" s="7"/>
      <c r="X12" s="230"/>
      <c r="Y12" s="238"/>
      <c r="Z12" s="242"/>
    </row>
    <row r="13" spans="1:27" ht="26.25" customHeight="1" x14ac:dyDescent="0.2">
      <c r="A13" s="274">
        <f t="shared" si="0"/>
        <v>2</v>
      </c>
      <c r="B13" s="274">
        <f t="shared" si="1"/>
        <v>2</v>
      </c>
      <c r="C13" s="278" t="s">
        <v>162</v>
      </c>
      <c r="D13" s="278" t="s">
        <v>161</v>
      </c>
      <c r="E13" s="325" t="s">
        <v>61</v>
      </c>
      <c r="F13" s="9"/>
      <c r="G13" s="10"/>
      <c r="H13" s="9"/>
      <c r="I13" s="10"/>
      <c r="J13" s="252" t="s">
        <v>118</v>
      </c>
      <c r="K13" s="71"/>
      <c r="L13" s="10"/>
      <c r="M13" s="274">
        <f t="shared" si="2"/>
        <v>2</v>
      </c>
      <c r="N13" s="274">
        <f t="shared" si="3"/>
        <v>2</v>
      </c>
      <c r="O13" s="280" t="str">
        <f t="shared" si="4"/>
        <v>Henion</v>
      </c>
      <c r="P13" s="280" t="str">
        <f t="shared" si="5"/>
        <v>Catelynn</v>
      </c>
      <c r="Q13" s="237"/>
      <c r="R13" s="247"/>
      <c r="S13" s="249"/>
      <c r="T13" s="71"/>
      <c r="U13" s="9" t="s">
        <v>118</v>
      </c>
      <c r="V13" s="10"/>
      <c r="W13" s="9"/>
      <c r="X13" s="8"/>
      <c r="Y13" s="237" t="s">
        <v>39</v>
      </c>
      <c r="Z13" s="242"/>
    </row>
    <row r="14" spans="1:27" ht="26.25" customHeight="1" x14ac:dyDescent="0.2">
      <c r="A14" s="274">
        <f t="shared" si="0"/>
        <v>2</v>
      </c>
      <c r="B14" s="274">
        <f t="shared" si="1"/>
        <v>2</v>
      </c>
      <c r="C14" s="277" t="s">
        <v>57</v>
      </c>
      <c r="D14" s="277" t="s">
        <v>236</v>
      </c>
      <c r="E14" s="7" t="s">
        <v>54</v>
      </c>
      <c r="F14" s="7"/>
      <c r="G14" s="8"/>
      <c r="H14" s="7"/>
      <c r="I14" s="230"/>
      <c r="J14" s="251"/>
      <c r="K14" s="70"/>
      <c r="L14" s="8"/>
      <c r="M14" s="274">
        <f t="shared" si="2"/>
        <v>2</v>
      </c>
      <c r="N14" s="274">
        <f t="shared" si="3"/>
        <v>2</v>
      </c>
      <c r="O14" s="279" t="str">
        <f t="shared" si="4"/>
        <v>Hill</v>
      </c>
      <c r="P14" s="279" t="str">
        <f t="shared" si="5"/>
        <v>Olivia</v>
      </c>
      <c r="Q14" s="344" t="s">
        <v>118</v>
      </c>
      <c r="R14" s="246"/>
      <c r="S14" s="248"/>
      <c r="T14" s="70" t="s">
        <v>127</v>
      </c>
      <c r="U14" s="7"/>
      <c r="V14" s="8"/>
      <c r="W14" s="7" t="s">
        <v>214</v>
      </c>
      <c r="X14" s="230"/>
      <c r="Y14" s="238"/>
      <c r="Z14" s="243"/>
      <c r="AA14" s="164"/>
    </row>
    <row r="15" spans="1:27" ht="26.25" customHeight="1" x14ac:dyDescent="0.2">
      <c r="A15" s="274">
        <f t="shared" si="0"/>
        <v>2</v>
      </c>
      <c r="B15" s="274">
        <f t="shared" si="1"/>
        <v>2</v>
      </c>
      <c r="C15" s="278" t="s">
        <v>167</v>
      </c>
      <c r="D15" s="278" t="s">
        <v>166</v>
      </c>
      <c r="E15" s="9" t="s">
        <v>53</v>
      </c>
      <c r="F15" s="9"/>
      <c r="G15" s="10"/>
      <c r="H15" s="9" t="s">
        <v>118</v>
      </c>
      <c r="I15" s="10"/>
      <c r="J15" s="252"/>
      <c r="K15" s="71"/>
      <c r="L15" s="10"/>
      <c r="M15" s="274">
        <f t="shared" si="2"/>
        <v>2</v>
      </c>
      <c r="N15" s="274">
        <f t="shared" si="3"/>
        <v>2</v>
      </c>
      <c r="O15" s="280" t="str">
        <f t="shared" si="4"/>
        <v>Johnson</v>
      </c>
      <c r="P15" s="280" t="str">
        <f t="shared" si="5"/>
        <v>Lauren</v>
      </c>
      <c r="Q15" s="237" t="s">
        <v>220</v>
      </c>
      <c r="R15" s="247"/>
      <c r="S15" s="249"/>
      <c r="T15" s="71"/>
      <c r="U15" s="9"/>
      <c r="V15" s="10"/>
      <c r="W15" s="9"/>
      <c r="X15" s="8"/>
      <c r="Y15" s="237" t="s">
        <v>34</v>
      </c>
      <c r="Z15" s="243"/>
      <c r="AA15" s="164"/>
    </row>
    <row r="16" spans="1:27" ht="26.25" customHeight="1" x14ac:dyDescent="0.2">
      <c r="A16" s="274">
        <f t="shared" si="0"/>
        <v>2</v>
      </c>
      <c r="B16" s="274">
        <f t="shared" si="1"/>
        <v>2</v>
      </c>
      <c r="C16" s="281" t="s">
        <v>167</v>
      </c>
      <c r="D16" s="281" t="s">
        <v>168</v>
      </c>
      <c r="E16" s="7" t="s">
        <v>38</v>
      </c>
      <c r="F16" s="7"/>
      <c r="G16" s="8"/>
      <c r="H16" s="7"/>
      <c r="I16" s="230"/>
      <c r="J16" s="251" t="s">
        <v>220</v>
      </c>
      <c r="K16" s="70"/>
      <c r="L16" s="8"/>
      <c r="M16" s="274">
        <f t="shared" si="2"/>
        <v>2</v>
      </c>
      <c r="N16" s="274">
        <f t="shared" si="3"/>
        <v>2</v>
      </c>
      <c r="O16" s="279" t="str">
        <f t="shared" si="4"/>
        <v>Johnson</v>
      </c>
      <c r="P16" s="279" t="str">
        <f t="shared" si="5"/>
        <v>Taylor</v>
      </c>
      <c r="Q16" s="238"/>
      <c r="R16" s="246"/>
      <c r="S16" s="248"/>
      <c r="T16" s="70" t="s">
        <v>225</v>
      </c>
      <c r="U16" s="7"/>
      <c r="V16" s="8" t="s">
        <v>200</v>
      </c>
      <c r="W16" s="7"/>
      <c r="X16" s="8"/>
      <c r="Y16" s="238"/>
      <c r="Z16" s="242"/>
    </row>
    <row r="17" spans="1:26" ht="26.25" customHeight="1" x14ac:dyDescent="0.2">
      <c r="A17" s="274">
        <f t="shared" si="0"/>
        <v>2</v>
      </c>
      <c r="B17" s="274">
        <f t="shared" si="1"/>
        <v>2</v>
      </c>
      <c r="C17" s="278" t="s">
        <v>237</v>
      </c>
      <c r="D17" s="278" t="s">
        <v>238</v>
      </c>
      <c r="E17" s="9"/>
      <c r="F17" s="9" t="s">
        <v>118</v>
      </c>
      <c r="G17" s="10"/>
      <c r="H17" s="9"/>
      <c r="I17" s="10"/>
      <c r="J17" s="313"/>
      <c r="K17" s="71"/>
      <c r="L17" s="10"/>
      <c r="M17" s="274">
        <f t="shared" si="2"/>
        <v>2</v>
      </c>
      <c r="N17" s="274">
        <f t="shared" si="3"/>
        <v>2</v>
      </c>
      <c r="O17" s="280" t="str">
        <f t="shared" si="4"/>
        <v>Mathews</v>
      </c>
      <c r="P17" s="280" t="str">
        <f t="shared" si="5"/>
        <v>Lexee</v>
      </c>
      <c r="Q17" s="237"/>
      <c r="R17" s="247"/>
      <c r="S17" s="249" t="s">
        <v>118</v>
      </c>
      <c r="T17" s="71" t="s">
        <v>39</v>
      </c>
      <c r="U17" s="9"/>
      <c r="V17" s="10"/>
      <c r="W17" s="9"/>
      <c r="X17" s="8"/>
      <c r="Y17" s="237" t="s">
        <v>127</v>
      </c>
      <c r="Z17" s="242"/>
    </row>
    <row r="18" spans="1:26" ht="26.25" customHeight="1" x14ac:dyDescent="0.2">
      <c r="A18" s="274">
        <f t="shared" si="0"/>
        <v>2</v>
      </c>
      <c r="B18" s="274">
        <f t="shared" si="1"/>
        <v>2</v>
      </c>
      <c r="C18" s="281" t="s">
        <v>174</v>
      </c>
      <c r="D18" s="281" t="s">
        <v>173</v>
      </c>
      <c r="E18" s="7" t="s">
        <v>58</v>
      </c>
      <c r="F18" s="7"/>
      <c r="G18" s="8"/>
      <c r="H18" s="7"/>
      <c r="I18" s="230"/>
      <c r="J18" s="251"/>
      <c r="K18" s="70" t="s">
        <v>214</v>
      </c>
      <c r="L18" s="8"/>
      <c r="M18" s="274">
        <f t="shared" si="2"/>
        <v>2</v>
      </c>
      <c r="N18" s="274">
        <f t="shared" si="3"/>
        <v>2</v>
      </c>
      <c r="O18" s="288" t="str">
        <f t="shared" si="4"/>
        <v>Ouchida</v>
      </c>
      <c r="P18" s="288" t="str">
        <f t="shared" si="5"/>
        <v>Haylie</v>
      </c>
      <c r="Q18" s="238"/>
      <c r="R18" s="246"/>
      <c r="S18" s="248"/>
      <c r="T18" s="70" t="s">
        <v>217</v>
      </c>
      <c r="U18" s="7"/>
      <c r="V18" s="8"/>
      <c r="W18" s="7" t="s">
        <v>118</v>
      </c>
      <c r="X18" s="230"/>
      <c r="Y18" s="238"/>
      <c r="Z18" s="242"/>
    </row>
    <row r="19" spans="1:26" ht="26.25" customHeight="1" x14ac:dyDescent="0.2">
      <c r="A19" s="274">
        <f t="shared" si="0"/>
        <v>2</v>
      </c>
      <c r="B19" s="274">
        <f t="shared" si="1"/>
        <v>2</v>
      </c>
      <c r="C19" s="278" t="s">
        <v>49</v>
      </c>
      <c r="D19" s="278" t="s">
        <v>48</v>
      </c>
      <c r="E19" s="9" t="s">
        <v>55</v>
      </c>
      <c r="F19" s="9"/>
      <c r="G19" s="10"/>
      <c r="H19" s="9"/>
      <c r="I19" s="10"/>
      <c r="J19" s="252"/>
      <c r="K19" s="71"/>
      <c r="L19" s="10"/>
      <c r="M19" s="274">
        <f t="shared" si="2"/>
        <v>2</v>
      </c>
      <c r="N19" s="274">
        <f t="shared" si="3"/>
        <v>2</v>
      </c>
      <c r="O19" s="284" t="str">
        <f t="shared" si="4"/>
        <v>Reinertsen</v>
      </c>
      <c r="P19" s="284" t="str">
        <f t="shared" si="5"/>
        <v>Kaia</v>
      </c>
      <c r="Q19" s="237"/>
      <c r="R19" s="247" t="s">
        <v>205</v>
      </c>
      <c r="S19" s="249"/>
      <c r="T19" s="336" t="s">
        <v>204</v>
      </c>
      <c r="U19" s="9"/>
      <c r="V19" s="10"/>
      <c r="W19" s="9" t="s">
        <v>220</v>
      </c>
      <c r="X19" s="8"/>
      <c r="Y19" s="237"/>
      <c r="Z19" s="242"/>
    </row>
    <row r="20" spans="1:26" ht="26.25" customHeight="1" x14ac:dyDescent="0.2">
      <c r="A20" s="274">
        <f t="shared" si="0"/>
        <v>2</v>
      </c>
      <c r="B20" s="274">
        <f t="shared" si="1"/>
        <v>2</v>
      </c>
      <c r="C20" s="281" t="s">
        <v>239</v>
      </c>
      <c r="D20" s="281" t="s">
        <v>240</v>
      </c>
      <c r="E20" s="7"/>
      <c r="F20" s="7"/>
      <c r="G20" s="8"/>
      <c r="H20" s="7"/>
      <c r="I20" s="230"/>
      <c r="J20" s="251"/>
      <c r="K20" s="70"/>
      <c r="L20" s="8"/>
      <c r="M20" s="274">
        <f t="shared" si="2"/>
        <v>2</v>
      </c>
      <c r="N20" s="274">
        <f t="shared" si="3"/>
        <v>2</v>
      </c>
      <c r="O20" s="288" t="str">
        <f t="shared" si="4"/>
        <v>Scharff</v>
      </c>
      <c r="P20" s="288" t="str">
        <f t="shared" si="5"/>
        <v>Caroline</v>
      </c>
      <c r="Q20" s="238"/>
      <c r="R20" s="246"/>
      <c r="S20" s="273" t="s">
        <v>220</v>
      </c>
      <c r="T20" s="335" t="s">
        <v>35</v>
      </c>
      <c r="U20" s="7"/>
      <c r="V20" s="8" t="s">
        <v>219</v>
      </c>
      <c r="W20" s="7"/>
      <c r="X20" s="8"/>
      <c r="Y20" s="238" t="s">
        <v>35</v>
      </c>
      <c r="Z20" s="242"/>
    </row>
    <row r="21" spans="1:26" ht="26.25" customHeight="1" x14ac:dyDescent="0.2">
      <c r="A21" s="274">
        <f t="shared" si="0"/>
        <v>2</v>
      </c>
      <c r="B21" s="274">
        <f t="shared" si="1"/>
        <v>2</v>
      </c>
      <c r="C21" s="278" t="s">
        <v>241</v>
      </c>
      <c r="D21" s="278" t="s">
        <v>242</v>
      </c>
      <c r="E21" s="9"/>
      <c r="F21" s="9" t="s">
        <v>220</v>
      </c>
      <c r="G21" s="10"/>
      <c r="H21" s="9"/>
      <c r="I21" s="10" t="s">
        <v>123</v>
      </c>
      <c r="J21" s="252"/>
      <c r="K21" s="71"/>
      <c r="L21" s="10"/>
      <c r="M21" s="274">
        <f t="shared" si="2"/>
        <v>2</v>
      </c>
      <c r="N21" s="274">
        <f t="shared" si="3"/>
        <v>2</v>
      </c>
      <c r="O21" s="284" t="str">
        <f t="shared" si="4"/>
        <v>Southworth</v>
      </c>
      <c r="P21" s="284" t="str">
        <f t="shared" si="5"/>
        <v>Athena</v>
      </c>
      <c r="Q21" s="237"/>
      <c r="R21" s="247"/>
      <c r="S21" s="249"/>
      <c r="T21" s="71" t="s">
        <v>34</v>
      </c>
      <c r="U21" s="9"/>
      <c r="V21" s="10"/>
      <c r="W21" s="9"/>
      <c r="X21" s="8"/>
      <c r="Y21" s="237" t="s">
        <v>50</v>
      </c>
      <c r="Z21" s="242"/>
    </row>
    <row r="22" spans="1:26" ht="26.25" customHeight="1" x14ac:dyDescent="0.2">
      <c r="A22" s="274">
        <f t="shared" si="0"/>
        <v>0</v>
      </c>
      <c r="B22" s="274">
        <f t="shared" si="1"/>
        <v>0</v>
      </c>
      <c r="C22" s="304" t="s">
        <v>177</v>
      </c>
      <c r="D22" s="304" t="s">
        <v>178</v>
      </c>
      <c r="E22" s="7"/>
      <c r="F22" s="7"/>
      <c r="G22" s="8"/>
      <c r="H22" s="7"/>
      <c r="I22" s="8"/>
      <c r="J22" s="251"/>
      <c r="K22" s="70"/>
      <c r="L22" s="8"/>
      <c r="M22" s="274">
        <f t="shared" si="2"/>
        <v>0</v>
      </c>
      <c r="N22" s="274">
        <f t="shared" si="3"/>
        <v>0</v>
      </c>
      <c r="O22" s="352" t="str">
        <f t="shared" si="4"/>
        <v>Stumpf</v>
      </c>
      <c r="P22" s="352" t="str">
        <f t="shared" si="5"/>
        <v>Sophia</v>
      </c>
      <c r="Q22" s="238"/>
      <c r="R22" s="246"/>
      <c r="S22" s="248"/>
      <c r="T22" s="70"/>
      <c r="U22" s="7"/>
      <c r="V22" s="8"/>
      <c r="W22" s="7"/>
      <c r="X22" s="230"/>
      <c r="Y22" s="238"/>
      <c r="Z22" s="242"/>
    </row>
    <row r="23" spans="1:26" ht="26.25" customHeight="1" x14ac:dyDescent="0.2">
      <c r="A23" s="274">
        <f t="shared" si="0"/>
        <v>0</v>
      </c>
      <c r="B23" s="274">
        <f t="shared" si="1"/>
        <v>0</v>
      </c>
      <c r="C23" s="278" t="s">
        <v>243</v>
      </c>
      <c r="D23" s="278" t="s">
        <v>236</v>
      </c>
      <c r="E23" s="316"/>
      <c r="F23" s="9"/>
      <c r="G23" s="10"/>
      <c r="H23" s="9"/>
      <c r="I23" s="10"/>
      <c r="J23" s="252"/>
      <c r="K23" s="71"/>
      <c r="L23" s="10"/>
      <c r="M23" s="274">
        <f t="shared" si="2"/>
        <v>0</v>
      </c>
      <c r="N23" s="274">
        <f t="shared" si="3"/>
        <v>0</v>
      </c>
      <c r="O23" s="284" t="str">
        <f t="shared" si="4"/>
        <v>Wait</v>
      </c>
      <c r="P23" s="284" t="str">
        <f t="shared" si="5"/>
        <v>Olivia</v>
      </c>
      <c r="Q23" s="237"/>
      <c r="R23" s="247"/>
      <c r="S23" s="249"/>
      <c r="T23" s="334"/>
      <c r="U23" s="9"/>
      <c r="V23" s="10"/>
      <c r="W23" s="9"/>
      <c r="X23" s="8"/>
      <c r="Y23" s="237"/>
      <c r="Z23" s="242"/>
    </row>
    <row r="24" spans="1:26" ht="17.25" customHeight="1" thickBot="1" x14ac:dyDescent="0.25">
      <c r="B24" s="12"/>
      <c r="C24" s="13"/>
      <c r="D24" s="14"/>
      <c r="E24" s="323">
        <f>COUNTA(E4:E23)/4</f>
        <v>2</v>
      </c>
      <c r="F24" s="235">
        <f t="shared" ref="F24:L24" si="6">COUNTA(F4:F23)</f>
        <v>3</v>
      </c>
      <c r="G24" s="235">
        <f t="shared" si="6"/>
        <v>1</v>
      </c>
      <c r="H24" s="235">
        <f t="shared" si="6"/>
        <v>2</v>
      </c>
      <c r="I24" s="235">
        <f t="shared" si="6"/>
        <v>2</v>
      </c>
      <c r="J24" s="235">
        <f t="shared" si="6"/>
        <v>3</v>
      </c>
      <c r="K24" s="235">
        <f t="shared" si="6"/>
        <v>1</v>
      </c>
      <c r="L24" s="235">
        <f t="shared" si="6"/>
        <v>0</v>
      </c>
      <c r="M24" s="73"/>
      <c r="N24" s="12"/>
      <c r="Q24" s="235">
        <f t="shared" ref="Q24" si="7">COUNTA(Q4:Q23)</f>
        <v>3</v>
      </c>
      <c r="R24" s="235">
        <f>COUNTA(R4:R23)</f>
        <v>3</v>
      </c>
      <c r="S24" s="235">
        <f t="shared" ref="S24" si="8">COUNTA(S4:S23)</f>
        <v>3</v>
      </c>
      <c r="T24" s="323">
        <f>COUNTA(T4:T23)/4</f>
        <v>3</v>
      </c>
      <c r="U24" s="235">
        <f t="shared" ref="U24" si="9">COUNTA(U4:U23)</f>
        <v>3</v>
      </c>
      <c r="V24" s="235">
        <f>COUNTA(V4:V23)</f>
        <v>3</v>
      </c>
      <c r="W24" s="235">
        <f t="shared" ref="W24" si="10">COUNTA(W4:W23)</f>
        <v>3</v>
      </c>
      <c r="X24" s="235">
        <f>COUNTA(X4:X23)</f>
        <v>0</v>
      </c>
      <c r="Y24" s="323">
        <f>COUNTA(Y4:Y23)/4</f>
        <v>2</v>
      </c>
    </row>
    <row r="25" spans="1:26" ht="17.25" customHeight="1" x14ac:dyDescent="0.2">
      <c r="B25" s="12"/>
      <c r="C25" s="17" t="s">
        <v>62</v>
      </c>
      <c r="D25" s="18"/>
      <c r="E25" s="19"/>
      <c r="F25" s="20"/>
      <c r="G25" s="20"/>
      <c r="H25" s="74"/>
      <c r="I25" s="74"/>
      <c r="J25" s="75"/>
      <c r="K25" s="52"/>
      <c r="M25" s="50"/>
      <c r="N25" s="12"/>
      <c r="O25" s="17" t="s">
        <v>64</v>
      </c>
      <c r="P25" s="18"/>
      <c r="Q25" s="18"/>
      <c r="R25" s="120"/>
      <c r="S25" s="121"/>
      <c r="T25" s="17" t="s">
        <v>65</v>
      </c>
      <c r="U25" s="18"/>
      <c r="V25" s="18"/>
      <c r="W25" s="18"/>
      <c r="X25" s="18"/>
      <c r="Y25" s="165"/>
    </row>
    <row r="26" spans="1:26" ht="22.5" customHeight="1" thickBot="1" x14ac:dyDescent="0.25">
      <c r="B26" s="12" t="s">
        <v>207</v>
      </c>
      <c r="C26" s="21" t="s">
        <v>66</v>
      </c>
      <c r="D26" s="22"/>
      <c r="E26" s="22" t="s">
        <v>67</v>
      </c>
      <c r="F26" s="22"/>
      <c r="G26" s="22" t="s">
        <v>68</v>
      </c>
      <c r="H26" s="22"/>
      <c r="I26" s="77"/>
      <c r="J26" s="78"/>
      <c r="M26" s="12"/>
      <c r="N26" s="12"/>
      <c r="O26" s="21" t="s">
        <v>66</v>
      </c>
      <c r="P26" s="22" t="s">
        <v>67</v>
      </c>
      <c r="Q26" s="22"/>
      <c r="R26" s="22" t="s">
        <v>68</v>
      </c>
      <c r="S26" s="22"/>
      <c r="T26" s="21" t="s">
        <v>66</v>
      </c>
      <c r="U26" s="123"/>
      <c r="V26" s="22" t="s">
        <v>67</v>
      </c>
      <c r="W26" s="166"/>
      <c r="X26" s="22" t="s">
        <v>68</v>
      </c>
      <c r="Y26" s="167"/>
    </row>
    <row r="27" spans="1:26" ht="22.5" customHeight="1" x14ac:dyDescent="0.25">
      <c r="A27" s="12"/>
      <c r="B27" s="12" t="s">
        <v>208</v>
      </c>
      <c r="C27" s="21" t="s">
        <v>71</v>
      </c>
      <c r="D27" s="22"/>
      <c r="E27" s="22" t="s">
        <v>72</v>
      </c>
      <c r="F27" s="22"/>
      <c r="G27" s="22" t="s">
        <v>73</v>
      </c>
      <c r="H27" s="22"/>
      <c r="I27" s="80"/>
      <c r="J27" s="81"/>
      <c r="K27" s="76" t="s">
        <v>63</v>
      </c>
      <c r="M27" s="12"/>
      <c r="O27" s="21" t="s">
        <v>71</v>
      </c>
      <c r="P27" s="22" t="s">
        <v>72</v>
      </c>
      <c r="Q27" s="22"/>
      <c r="R27" s="22" t="s">
        <v>73</v>
      </c>
      <c r="S27" s="22"/>
      <c r="T27" s="21" t="s">
        <v>71</v>
      </c>
      <c r="U27" s="123"/>
      <c r="V27" s="22" t="s">
        <v>72</v>
      </c>
      <c r="W27" s="168"/>
      <c r="X27" s="22" t="s">
        <v>73</v>
      </c>
      <c r="Y27" s="167"/>
    </row>
    <row r="28" spans="1:26" ht="22.5" customHeight="1" x14ac:dyDescent="0.2">
      <c r="B28" s="12" t="s">
        <v>209</v>
      </c>
      <c r="C28" s="26" t="s">
        <v>76</v>
      </c>
      <c r="D28" s="27"/>
      <c r="E28" s="27" t="s">
        <v>77</v>
      </c>
      <c r="F28" s="27"/>
      <c r="G28" s="27" t="s">
        <v>78</v>
      </c>
      <c r="H28" s="27"/>
      <c r="I28" s="84"/>
      <c r="J28" s="85"/>
      <c r="K28" s="79"/>
      <c r="M28" s="34"/>
      <c r="N28" s="37"/>
      <c r="O28" s="26" t="s">
        <v>76</v>
      </c>
      <c r="P28" s="27" t="s">
        <v>77</v>
      </c>
      <c r="Q28" s="27"/>
      <c r="R28" s="27" t="s">
        <v>78</v>
      </c>
      <c r="S28" s="27"/>
      <c r="T28" s="26" t="s">
        <v>76</v>
      </c>
      <c r="U28" s="126"/>
      <c r="V28" s="27" t="s">
        <v>77</v>
      </c>
      <c r="W28" s="126"/>
      <c r="X28" s="27" t="s">
        <v>78</v>
      </c>
      <c r="Y28" s="169"/>
    </row>
    <row r="29" spans="1:26" ht="22.5" customHeight="1" thickBot="1" x14ac:dyDescent="0.25">
      <c r="B29" s="12" t="s">
        <v>210</v>
      </c>
      <c r="C29" s="29" t="s">
        <v>81</v>
      </c>
      <c r="D29" s="30"/>
      <c r="E29" s="30" t="s">
        <v>82</v>
      </c>
      <c r="F29" s="30"/>
      <c r="G29" s="30" t="s">
        <v>83</v>
      </c>
      <c r="H29" s="30"/>
      <c r="I29" s="87"/>
      <c r="J29" s="66"/>
      <c r="K29" s="83"/>
      <c r="L29" s="88"/>
      <c r="M29" s="34"/>
      <c r="N29" s="37"/>
      <c r="O29" s="29" t="s">
        <v>81</v>
      </c>
      <c r="P29" s="30" t="s">
        <v>82</v>
      </c>
      <c r="Q29" s="30"/>
      <c r="R29" s="30" t="s">
        <v>83</v>
      </c>
      <c r="S29" s="30"/>
      <c r="T29" s="29" t="s">
        <v>81</v>
      </c>
      <c r="U29" s="127"/>
      <c r="V29" s="30" t="s">
        <v>82</v>
      </c>
      <c r="W29" s="127"/>
      <c r="X29" s="30" t="s">
        <v>83</v>
      </c>
      <c r="Y29" s="170"/>
    </row>
    <row r="30" spans="1:26" ht="12.75" customHeight="1" thickBot="1" x14ac:dyDescent="0.25">
      <c r="A30" s="32" t="s">
        <v>86</v>
      </c>
      <c r="C30" s="33"/>
      <c r="D30" s="33"/>
      <c r="E30" s="34"/>
      <c r="F30" s="35"/>
      <c r="G30" s="36"/>
      <c r="H30" s="68"/>
      <c r="I30" s="89"/>
      <c r="J30" s="34"/>
      <c r="K30" s="83"/>
      <c r="L30" s="90"/>
      <c r="M30" s="34"/>
      <c r="N30" s="37"/>
      <c r="P30" s="24"/>
    </row>
    <row r="31" spans="1:26" ht="20.25" customHeight="1" x14ac:dyDescent="0.2">
      <c r="B31" t="s">
        <v>87</v>
      </c>
      <c r="D31" s="37"/>
      <c r="E31" s="37"/>
      <c r="F31" s="38"/>
      <c r="G31" s="39"/>
      <c r="H31" s="92" t="s">
        <v>88</v>
      </c>
      <c r="I31" s="93" t="s">
        <v>89</v>
      </c>
      <c r="J31" s="94"/>
      <c r="K31" s="95"/>
      <c r="L31" s="96"/>
      <c r="M31" s="34"/>
      <c r="N31" s="37"/>
      <c r="O31" s="128" t="s">
        <v>91</v>
      </c>
      <c r="P31" s="129">
        <v>50</v>
      </c>
      <c r="Q31" s="129">
        <v>100</v>
      </c>
      <c r="R31" s="129">
        <v>150</v>
      </c>
      <c r="S31" s="129">
        <v>200</v>
      </c>
      <c r="T31" s="129">
        <v>250</v>
      </c>
      <c r="U31" s="129">
        <v>300</v>
      </c>
      <c r="V31" s="129">
        <v>350</v>
      </c>
      <c r="W31" s="129">
        <v>400</v>
      </c>
      <c r="X31" s="129">
        <v>450</v>
      </c>
      <c r="Y31" s="171">
        <v>500</v>
      </c>
    </row>
    <row r="32" spans="1:26" ht="20.25" customHeight="1" x14ac:dyDescent="0.2">
      <c r="B32" t="s">
        <v>90</v>
      </c>
      <c r="D32" s="37"/>
      <c r="E32" s="37"/>
      <c r="F32" s="40"/>
      <c r="G32" s="41"/>
      <c r="H32" s="97"/>
      <c r="I32" s="98"/>
      <c r="J32" s="99"/>
      <c r="K32" s="95"/>
      <c r="L32" s="100"/>
      <c r="M32" s="34"/>
      <c r="N32" s="37"/>
      <c r="O32" s="331" t="s">
        <v>95</v>
      </c>
      <c r="P32" s="131"/>
      <c r="Q32" s="132"/>
      <c r="R32" s="133"/>
      <c r="S32" s="133"/>
      <c r="T32" s="133"/>
      <c r="U32" s="133"/>
      <c r="V32" s="133"/>
      <c r="W32" s="133"/>
      <c r="X32" s="133"/>
      <c r="Y32" s="172"/>
    </row>
    <row r="33" spans="1:25" ht="20.25" customHeight="1" thickBot="1" x14ac:dyDescent="0.3">
      <c r="B33" t="s">
        <v>92</v>
      </c>
      <c r="D33" s="37"/>
      <c r="E33" s="37"/>
      <c r="F33" s="42"/>
      <c r="G33" s="43"/>
      <c r="H33" s="101" t="s">
        <v>93</v>
      </c>
      <c r="I33" s="102" t="s">
        <v>94</v>
      </c>
      <c r="J33" s="103"/>
      <c r="K33" s="95"/>
      <c r="L33" s="104"/>
      <c r="M33" s="34"/>
      <c r="N33" s="37"/>
      <c r="O33" s="332" t="s">
        <v>117</v>
      </c>
      <c r="P33" s="327"/>
      <c r="Q33" s="328"/>
      <c r="R33" s="329"/>
      <c r="S33" s="329"/>
      <c r="T33" s="329"/>
      <c r="U33" s="329"/>
      <c r="V33" s="329"/>
      <c r="W33" s="329"/>
      <c r="X33" s="329"/>
      <c r="Y33" s="330"/>
    </row>
    <row r="34" spans="1:25" ht="20.25" customHeight="1" thickBot="1" x14ac:dyDescent="0.25">
      <c r="D34" s="37"/>
      <c r="E34" s="37"/>
      <c r="F34" s="194"/>
      <c r="G34" s="195"/>
      <c r="H34" s="34"/>
      <c r="I34" s="91"/>
      <c r="J34" s="91"/>
      <c r="K34" s="91"/>
      <c r="L34" s="91"/>
      <c r="O34" s="333" t="s">
        <v>269</v>
      </c>
      <c r="P34" s="135"/>
      <c r="Q34" s="135"/>
      <c r="R34" s="135"/>
      <c r="S34" s="135"/>
      <c r="T34" s="135"/>
      <c r="U34" s="135"/>
      <c r="V34" s="135"/>
      <c r="W34" s="135"/>
      <c r="X34" s="135"/>
      <c r="Y34" s="173"/>
    </row>
    <row r="35" spans="1:25" x14ac:dyDescent="0.2">
      <c r="A35" s="37"/>
      <c r="B35" s="37"/>
      <c r="C35" s="37"/>
      <c r="D35" s="37"/>
      <c r="E35" s="37"/>
      <c r="F35" s="194"/>
      <c r="G35" s="196"/>
      <c r="H35" s="34"/>
      <c r="I35" s="204"/>
      <c r="J35" s="204"/>
      <c r="K35" s="204"/>
      <c r="L35" s="91"/>
      <c r="O35" s="34"/>
      <c r="P35" s="34"/>
      <c r="Q35" s="34"/>
      <c r="R35" s="34"/>
      <c r="S35" s="34"/>
      <c r="T35" s="34"/>
      <c r="U35" s="34"/>
      <c r="V35" s="34"/>
      <c r="W35" s="34"/>
      <c r="X35" s="34"/>
    </row>
    <row r="36" spans="1:25" x14ac:dyDescent="0.2">
      <c r="A36" s="197"/>
      <c r="B36" s="198"/>
      <c r="D36" s="37"/>
      <c r="E36" s="37"/>
      <c r="F36" s="194"/>
      <c r="G36" s="196"/>
      <c r="H36" s="89"/>
      <c r="I36" s="34"/>
      <c r="J36" s="34"/>
      <c r="K36" s="34"/>
      <c r="L36" s="34"/>
    </row>
    <row r="37" spans="1:25" x14ac:dyDescent="0.2">
      <c r="A37" s="199"/>
      <c r="B37" s="199"/>
      <c r="C37" s="199"/>
      <c r="D37" s="199"/>
      <c r="E37" s="199"/>
      <c r="F37" s="200"/>
      <c r="G37" s="200"/>
      <c r="H37" s="200"/>
      <c r="I37" s="200"/>
      <c r="J37" s="205"/>
      <c r="K37" s="200"/>
      <c r="L37" s="200"/>
      <c r="M37" s="25"/>
      <c r="N37" s="25"/>
    </row>
    <row r="38" spans="1:25" x14ac:dyDescent="0.2">
      <c r="A38" s="199"/>
      <c r="B38" s="199"/>
      <c r="C38" s="199"/>
      <c r="D38" s="199"/>
      <c r="E38" s="199"/>
      <c r="F38" s="199"/>
      <c r="G38" s="199"/>
      <c r="H38" s="206"/>
      <c r="I38" s="206"/>
      <c r="J38" s="207"/>
      <c r="K38" s="206"/>
      <c r="L38" s="206"/>
      <c r="M38" s="25"/>
      <c r="N38" s="25"/>
      <c r="O38" s="25"/>
      <c r="P38" s="25"/>
      <c r="Q38" s="25"/>
      <c r="R38" s="25"/>
      <c r="S38" s="34"/>
      <c r="T38" s="34"/>
      <c r="U38" s="34"/>
      <c r="V38" s="34"/>
      <c r="W38" s="34"/>
      <c r="X38" s="34"/>
    </row>
    <row r="39" spans="1:25" x14ac:dyDescent="0.2">
      <c r="A39" s="199"/>
      <c r="B39" s="199"/>
      <c r="C39" s="199"/>
      <c r="D39" s="199"/>
      <c r="E39" s="199"/>
      <c r="F39" s="199"/>
      <c r="G39" s="199"/>
      <c r="H39" s="199"/>
      <c r="I39" s="199"/>
      <c r="J39" s="207"/>
      <c r="K39" s="199"/>
      <c r="L39" s="199"/>
      <c r="M39" s="34"/>
      <c r="N39" s="34"/>
      <c r="O39" s="210"/>
      <c r="P39" s="210"/>
      <c r="Q39" s="25"/>
      <c r="R39" s="25"/>
      <c r="S39" s="34"/>
      <c r="T39" s="34"/>
      <c r="U39" s="34"/>
      <c r="V39" s="34"/>
      <c r="W39" s="34"/>
      <c r="X39" s="34"/>
    </row>
    <row r="40" spans="1:25" x14ac:dyDescent="0.2">
      <c r="A40" s="199"/>
      <c r="B40" s="201"/>
      <c r="C40" s="201"/>
      <c r="D40" s="201"/>
      <c r="E40" s="201"/>
      <c r="F40" s="199"/>
      <c r="G40" s="199"/>
      <c r="H40" s="199"/>
      <c r="I40" s="199"/>
      <c r="J40" s="207"/>
      <c r="K40" s="199"/>
      <c r="L40" s="199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</row>
    <row r="41" spans="1:25" x14ac:dyDescent="0.2">
      <c r="A41" s="199"/>
      <c r="B41" s="201"/>
      <c r="C41" s="63"/>
      <c r="D41" s="63"/>
      <c r="E41" s="63"/>
      <c r="F41" s="199"/>
      <c r="G41" s="199"/>
      <c r="H41" s="199"/>
      <c r="I41" s="199"/>
      <c r="J41" s="207"/>
      <c r="K41" s="199"/>
      <c r="L41" s="199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</row>
    <row r="42" spans="1:25" x14ac:dyDescent="0.2">
      <c r="A42" s="199"/>
      <c r="B42" s="201"/>
      <c r="C42" s="63"/>
      <c r="D42" s="63"/>
      <c r="E42" s="63"/>
      <c r="F42" s="199"/>
      <c r="G42" s="199"/>
      <c r="H42" s="199"/>
      <c r="I42" s="199"/>
      <c r="J42" s="207"/>
      <c r="K42" s="199"/>
      <c r="L42" s="199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</row>
    <row r="43" spans="1:25" x14ac:dyDescent="0.2">
      <c r="A43" s="199"/>
      <c r="B43" s="201"/>
      <c r="C43" s="63"/>
      <c r="D43" s="63"/>
      <c r="E43" s="63"/>
      <c r="F43" s="199"/>
      <c r="G43" s="199"/>
      <c r="H43" s="199"/>
      <c r="I43" s="199"/>
      <c r="J43" s="207"/>
      <c r="K43" s="199"/>
      <c r="L43" s="199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</row>
    <row r="44" spans="1:25" x14ac:dyDescent="0.2">
      <c r="B44" s="63"/>
      <c r="C44" s="63"/>
      <c r="D44" s="63"/>
      <c r="E44" s="63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</row>
    <row r="45" spans="1:25" x14ac:dyDescent="0.2">
      <c r="B45" s="63"/>
      <c r="C45" s="63"/>
      <c r="D45" s="63"/>
      <c r="E45" s="63"/>
      <c r="J45" s="208"/>
      <c r="K45" s="202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</row>
    <row r="46" spans="1:25" x14ac:dyDescent="0.2">
      <c r="B46" s="63"/>
      <c r="C46" s="63"/>
      <c r="D46" s="63"/>
      <c r="E46" s="63"/>
      <c r="H46" s="202"/>
      <c r="J46" s="208"/>
      <c r="K46" s="202"/>
      <c r="O46" s="211"/>
      <c r="P46" s="212"/>
      <c r="Q46" s="34"/>
      <c r="R46" s="211"/>
      <c r="S46" s="34"/>
      <c r="T46" s="34"/>
      <c r="U46" s="34"/>
      <c r="V46" s="34"/>
      <c r="W46" s="34"/>
      <c r="X46" s="34"/>
    </row>
    <row r="47" spans="1:25" x14ac:dyDescent="0.2">
      <c r="B47" s="63"/>
      <c r="C47" s="63"/>
      <c r="D47" s="63"/>
      <c r="E47" s="63"/>
      <c r="J47" s="208"/>
      <c r="K47" s="202"/>
      <c r="O47" s="202"/>
      <c r="P47" s="202"/>
      <c r="R47" s="202"/>
    </row>
    <row r="48" spans="1:25" x14ac:dyDescent="0.2">
      <c r="B48" s="63"/>
      <c r="C48" s="63"/>
      <c r="D48" s="63"/>
      <c r="E48" s="63"/>
      <c r="J48" s="208"/>
      <c r="K48" s="202"/>
      <c r="O48" s="202"/>
      <c r="R48" s="202"/>
    </row>
    <row r="49" spans="2:19" x14ac:dyDescent="0.2">
      <c r="B49" s="63"/>
      <c r="C49" s="63"/>
      <c r="D49" s="63"/>
      <c r="E49" s="63"/>
      <c r="F49" s="202"/>
      <c r="J49" s="208"/>
      <c r="K49" s="202"/>
      <c r="O49" s="202"/>
      <c r="R49" s="202"/>
      <c r="S49" s="202"/>
    </row>
    <row r="50" spans="2:19" x14ac:dyDescent="0.2">
      <c r="B50" s="63"/>
      <c r="C50" s="63"/>
      <c r="D50" s="63"/>
      <c r="E50" s="63"/>
      <c r="O50" s="202"/>
    </row>
    <row r="51" spans="2:19" x14ac:dyDescent="0.2">
      <c r="B51" s="63"/>
      <c r="C51" s="63"/>
      <c r="D51" s="63"/>
      <c r="E51" s="63"/>
    </row>
    <row r="52" spans="2:19" x14ac:dyDescent="0.2">
      <c r="B52" s="63"/>
      <c r="C52" s="63"/>
      <c r="D52" s="63"/>
      <c r="E52" s="63"/>
    </row>
    <row r="53" spans="2:19" x14ac:dyDescent="0.2">
      <c r="B53" s="63"/>
      <c r="C53" s="63"/>
      <c r="D53" s="63"/>
      <c r="E53" s="63"/>
    </row>
    <row r="54" spans="2:19" x14ac:dyDescent="0.2">
      <c r="B54" s="63"/>
      <c r="C54" s="63"/>
      <c r="D54" s="63"/>
      <c r="E54" s="63"/>
      <c r="P54" s="213"/>
    </row>
    <row r="55" spans="2:19" x14ac:dyDescent="0.2">
      <c r="B55" s="63"/>
      <c r="C55" s="63"/>
      <c r="D55" s="203"/>
      <c r="E55" s="63"/>
      <c r="R55" s="202"/>
    </row>
    <row r="56" spans="2:19" x14ac:dyDescent="0.2">
      <c r="B56" s="63"/>
      <c r="C56" s="63"/>
      <c r="D56" s="63"/>
      <c r="E56" s="63"/>
      <c r="P56" s="213"/>
      <c r="R56" s="213"/>
    </row>
    <row r="57" spans="2:19" x14ac:dyDescent="0.2">
      <c r="B57" s="63"/>
      <c r="C57" s="63"/>
      <c r="D57" s="63"/>
      <c r="E57" s="63"/>
    </row>
    <row r="58" spans="2:19" x14ac:dyDescent="0.2">
      <c r="B58" s="63"/>
      <c r="C58" s="63"/>
      <c r="D58" s="63"/>
      <c r="E58" s="63"/>
      <c r="P58" s="202"/>
      <c r="R58" s="202"/>
    </row>
    <row r="59" spans="2:19" x14ac:dyDescent="0.2">
      <c r="B59" s="63"/>
      <c r="C59" s="63"/>
      <c r="D59" s="63"/>
      <c r="E59" s="63"/>
      <c r="P59" s="202"/>
    </row>
    <row r="60" spans="2:19" x14ac:dyDescent="0.2">
      <c r="B60" s="63"/>
      <c r="C60" s="63"/>
      <c r="D60" s="63"/>
      <c r="E60" s="63"/>
    </row>
    <row r="61" spans="2:19" x14ac:dyDescent="0.2">
      <c r="B61" s="63"/>
      <c r="C61" s="63"/>
      <c r="D61" s="63"/>
      <c r="E61" s="63"/>
    </row>
    <row r="62" spans="2:19" x14ac:dyDescent="0.2">
      <c r="B62" s="63"/>
      <c r="C62" s="63"/>
      <c r="D62" s="63"/>
      <c r="E62" s="63"/>
    </row>
    <row r="63" spans="2:19" x14ac:dyDescent="0.2">
      <c r="B63" s="63"/>
      <c r="C63" s="63"/>
      <c r="D63" s="63"/>
      <c r="E63" s="63"/>
    </row>
    <row r="64" spans="2:19" x14ac:dyDescent="0.2">
      <c r="B64" s="63"/>
      <c r="C64" s="63"/>
      <c r="D64" s="63"/>
      <c r="E64" s="63"/>
    </row>
    <row r="65" spans="2:5" x14ac:dyDescent="0.2">
      <c r="B65" s="63"/>
      <c r="C65" s="63"/>
      <c r="D65" s="63"/>
      <c r="E65" s="63"/>
    </row>
    <row r="66" spans="2:5" x14ac:dyDescent="0.2">
      <c r="B66" s="63"/>
      <c r="C66" s="63"/>
      <c r="D66" s="63"/>
      <c r="E66" s="63"/>
    </row>
  </sheetData>
  <mergeCells count="2">
    <mergeCell ref="K1:L1"/>
    <mergeCell ref="X1:Y1"/>
  </mergeCells>
  <conditionalFormatting sqref="A27 B24:B27 M25:M27">
    <cfRule type="cellIs" dxfId="258" priority="97" stopIfTrue="1" operator="equal">
      <formula>2</formula>
    </cfRule>
  </conditionalFormatting>
  <conditionalFormatting sqref="M24">
    <cfRule type="cellIs" dxfId="257" priority="90" stopIfTrue="1" operator="equal">
      <formula>2</formula>
    </cfRule>
  </conditionalFormatting>
  <conditionalFormatting sqref="F24">
    <cfRule type="cellIs" dxfId="256" priority="91" stopIfTrue="1" operator="greaterThan">
      <formula>3</formula>
    </cfRule>
    <cfRule type="cellIs" dxfId="255" priority="92" stopIfTrue="1" operator="lessThan">
      <formula>3</formula>
    </cfRule>
    <cfRule type="cellIs" dxfId="254" priority="93" stopIfTrue="1" operator="equal">
      <formula>3</formula>
    </cfRule>
  </conditionalFormatting>
  <conditionalFormatting sqref="B28:B29">
    <cfRule type="cellIs" dxfId="253" priority="62" stopIfTrue="1" operator="equal">
      <formula>2</formula>
    </cfRule>
  </conditionalFormatting>
  <conditionalFormatting sqref="M5:M19 A4:A19">
    <cfRule type="cellIs" dxfId="252" priority="59" operator="greaterThan">
      <formula>2</formula>
    </cfRule>
    <cfRule type="cellIs" dxfId="251" priority="60" operator="equal">
      <formula>2</formula>
    </cfRule>
  </conditionalFormatting>
  <conditionalFormatting sqref="N5:N19 B4:B19">
    <cfRule type="cellIs" dxfId="250" priority="57" operator="greaterThan">
      <formula>3</formula>
    </cfRule>
    <cfRule type="cellIs" dxfId="249" priority="58" operator="equal">
      <formula>3</formula>
    </cfRule>
    <cfRule type="cellIs" dxfId="248" priority="61" operator="equal">
      <formula>2</formula>
    </cfRule>
  </conditionalFormatting>
  <conditionalFormatting sqref="M4">
    <cfRule type="cellIs" dxfId="247" priority="54" operator="greaterThan">
      <formula>2</formula>
    </cfRule>
    <cfRule type="cellIs" dxfId="246" priority="55" operator="equal">
      <formula>2</formula>
    </cfRule>
  </conditionalFormatting>
  <conditionalFormatting sqref="N4">
    <cfRule type="cellIs" dxfId="245" priority="52" operator="greaterThan">
      <formula>3</formula>
    </cfRule>
    <cfRule type="cellIs" dxfId="244" priority="53" operator="equal">
      <formula>3</formula>
    </cfRule>
    <cfRule type="cellIs" dxfId="243" priority="56" operator="equal">
      <formula>2</formula>
    </cfRule>
  </conditionalFormatting>
  <conditionalFormatting sqref="M20:M23">
    <cfRule type="cellIs" dxfId="242" priority="49" operator="greaterThan">
      <formula>2</formula>
    </cfRule>
    <cfRule type="cellIs" dxfId="241" priority="50" operator="equal">
      <formula>2</formula>
    </cfRule>
  </conditionalFormatting>
  <conditionalFormatting sqref="N20:N23">
    <cfRule type="cellIs" dxfId="240" priority="47" operator="greaterThan">
      <formula>3</formula>
    </cfRule>
    <cfRule type="cellIs" dxfId="239" priority="48" operator="equal">
      <formula>3</formula>
    </cfRule>
    <cfRule type="cellIs" dxfId="238" priority="51" operator="equal">
      <formula>2</formula>
    </cfRule>
  </conditionalFormatting>
  <conditionalFormatting sqref="A20:A23">
    <cfRule type="cellIs" dxfId="237" priority="44" operator="greaterThan">
      <formula>2</formula>
    </cfRule>
    <cfRule type="cellIs" dxfId="236" priority="45" operator="equal">
      <formula>2</formula>
    </cfRule>
  </conditionalFormatting>
  <conditionalFormatting sqref="B20:B23">
    <cfRule type="cellIs" dxfId="235" priority="42" operator="greaterThan">
      <formula>3</formula>
    </cfRule>
    <cfRule type="cellIs" dxfId="234" priority="43" operator="equal">
      <formula>3</formula>
    </cfRule>
    <cfRule type="cellIs" dxfId="233" priority="46" operator="equal">
      <formula>2</formula>
    </cfRule>
  </conditionalFormatting>
  <conditionalFormatting sqref="T24">
    <cfRule type="cellIs" dxfId="232" priority="33" stopIfTrue="1" operator="lessThan">
      <formula>2</formula>
    </cfRule>
    <cfRule type="cellIs" dxfId="231" priority="34" stopIfTrue="1" operator="greaterThanOrEqual">
      <formula>2</formula>
    </cfRule>
  </conditionalFormatting>
  <conditionalFormatting sqref="J24">
    <cfRule type="cellIs" dxfId="230" priority="28" stopIfTrue="1" operator="greaterThan">
      <formula>3</formula>
    </cfRule>
    <cfRule type="cellIs" dxfId="229" priority="29" stopIfTrue="1" operator="lessThan">
      <formula>3</formula>
    </cfRule>
    <cfRule type="cellIs" dxfId="228" priority="30" stopIfTrue="1" operator="equal">
      <formula>3</formula>
    </cfRule>
  </conditionalFormatting>
  <conditionalFormatting sqref="Q24">
    <cfRule type="cellIs" dxfId="227" priority="22" stopIfTrue="1" operator="greaterThan">
      <formula>3</formula>
    </cfRule>
    <cfRule type="cellIs" dxfId="226" priority="23" stopIfTrue="1" operator="lessThan">
      <formula>3</formula>
    </cfRule>
    <cfRule type="cellIs" dxfId="225" priority="24" stopIfTrue="1" operator="equal">
      <formula>3</formula>
    </cfRule>
  </conditionalFormatting>
  <conditionalFormatting sqref="S24">
    <cfRule type="cellIs" dxfId="224" priority="19" stopIfTrue="1" operator="greaterThan">
      <formula>3</formula>
    </cfRule>
    <cfRule type="cellIs" dxfId="223" priority="20" stopIfTrue="1" operator="lessThan">
      <formula>3</formula>
    </cfRule>
    <cfRule type="cellIs" dxfId="222" priority="21" stopIfTrue="1" operator="equal">
      <formula>3</formula>
    </cfRule>
  </conditionalFormatting>
  <conditionalFormatting sqref="U24">
    <cfRule type="cellIs" dxfId="221" priority="16" stopIfTrue="1" operator="greaterThan">
      <formula>3</formula>
    </cfRule>
    <cfRule type="cellIs" dxfId="220" priority="17" stopIfTrue="1" operator="lessThan">
      <formula>3</formula>
    </cfRule>
    <cfRule type="cellIs" dxfId="219" priority="18" stopIfTrue="1" operator="equal">
      <formula>3</formula>
    </cfRule>
  </conditionalFormatting>
  <conditionalFormatting sqref="W24">
    <cfRule type="cellIs" dxfId="218" priority="13" stopIfTrue="1" operator="greaterThan">
      <formula>3</formula>
    </cfRule>
    <cfRule type="cellIs" dxfId="217" priority="14" stopIfTrue="1" operator="lessThan">
      <formula>3</formula>
    </cfRule>
    <cfRule type="cellIs" dxfId="216" priority="15" stopIfTrue="1" operator="equal">
      <formula>3</formula>
    </cfRule>
  </conditionalFormatting>
  <conditionalFormatting sqref="Y24">
    <cfRule type="cellIs" dxfId="215" priority="9" stopIfTrue="1" operator="lessThan">
      <formula>2</formula>
    </cfRule>
    <cfRule type="cellIs" dxfId="214" priority="10" stopIfTrue="1" operator="greaterThanOrEqual">
      <formula>2</formula>
    </cfRule>
  </conditionalFormatting>
  <conditionalFormatting sqref="E24">
    <cfRule type="cellIs" dxfId="213" priority="7" stopIfTrue="1" operator="lessThan">
      <formula>2</formula>
    </cfRule>
    <cfRule type="cellIs" dxfId="212" priority="8" stopIfTrue="1" operator="greaterThanOrEqual">
      <formula>2</formula>
    </cfRule>
  </conditionalFormatting>
  <conditionalFormatting sqref="H24">
    <cfRule type="cellIs" dxfId="211" priority="4" stopIfTrue="1" operator="greaterThan">
      <formula>3</formula>
    </cfRule>
    <cfRule type="cellIs" dxfId="210" priority="5" stopIfTrue="1" operator="lessThan">
      <formula>3</formula>
    </cfRule>
    <cfRule type="cellIs" dxfId="209" priority="6" stopIfTrue="1" operator="equal">
      <formula>3</formula>
    </cfRule>
  </conditionalFormatting>
  <conditionalFormatting sqref="K24">
    <cfRule type="cellIs" dxfId="208" priority="1" stopIfTrue="1" operator="greaterThan">
      <formula>3</formula>
    </cfRule>
    <cfRule type="cellIs" dxfId="207" priority="2" stopIfTrue="1" operator="lessThan">
      <formula>3</formula>
    </cfRule>
    <cfRule type="cellIs" dxfId="206" priority="3" stopIfTrue="1" operator="equal">
      <formula>3</formula>
    </cfRule>
  </conditionalFormatting>
  <pageMargins left="0.25" right="0.25" top="0.75" bottom="0.75" header="0.3" footer="0.3"/>
  <pageSetup scale="79" fitToWidth="0" orientation="portrait" r:id="rId1"/>
  <headerFooter>
    <oddHeader xml:space="preserve">&amp;L&amp;"Arial,Bold"Rex Putnam HS Swim Team
&amp;C
</oddHeader>
  </headerFooter>
  <colBreaks count="1" manualBreakCount="1">
    <brk id="12" max="33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topLeftCell="B1" zoomScaleNormal="100" workbookViewId="0">
      <selection activeCell="C18" sqref="C18"/>
    </sheetView>
  </sheetViews>
  <sheetFormatPr defaultColWidth="8.81640625" defaultRowHeight="15" x14ac:dyDescent="0.2"/>
  <cols>
    <col min="1" max="1" width="4.1796875" customWidth="1"/>
    <col min="2" max="2" width="4.6328125" customWidth="1"/>
    <col min="3" max="3" width="17.453125" customWidth="1"/>
    <col min="4" max="4" width="15.6328125" customWidth="1"/>
    <col min="5" max="9" width="11.08984375" customWidth="1"/>
    <col min="10" max="10" width="11.08984375" style="1" customWidth="1"/>
    <col min="11" max="12" width="11.08984375" customWidth="1"/>
    <col min="13" max="13" width="4.81640625" customWidth="1"/>
    <col min="14" max="14" width="4.1796875" customWidth="1"/>
    <col min="15" max="15" width="15.90625" customWidth="1"/>
    <col min="16" max="16" width="14.1796875" customWidth="1"/>
    <col min="17" max="25" width="9.6328125" customWidth="1"/>
  </cols>
  <sheetData>
    <row r="1" spans="1:27" ht="21" thickBot="1" x14ac:dyDescent="0.35">
      <c r="A1" s="282" t="s">
        <v>282</v>
      </c>
      <c r="B1" s="270"/>
      <c r="C1" s="270"/>
      <c r="D1" s="270"/>
      <c r="E1" s="270"/>
      <c r="F1" s="270"/>
      <c r="G1" s="270"/>
      <c r="H1" s="270"/>
      <c r="I1" s="270"/>
      <c r="J1" s="283" t="s">
        <v>211</v>
      </c>
      <c r="K1" s="582">
        <v>43084</v>
      </c>
      <c r="L1" s="582"/>
      <c r="M1" s="44" t="str">
        <f>A1</f>
        <v>La Salle at Putnam</v>
      </c>
      <c r="N1" s="44"/>
      <c r="O1" s="45"/>
      <c r="P1" s="44"/>
      <c r="Q1" s="44"/>
      <c r="R1" s="45"/>
      <c r="S1" s="45"/>
      <c r="T1" s="45"/>
      <c r="U1" s="45"/>
      <c r="V1" s="45"/>
      <c r="W1" s="105" t="str">
        <f>J1</f>
        <v>Fri</v>
      </c>
      <c r="X1" s="576">
        <f>K1</f>
        <v>43084</v>
      </c>
      <c r="Y1" s="576"/>
      <c r="Z1" s="34"/>
    </row>
    <row r="2" spans="1:27" ht="25.5" customHeight="1" thickTop="1" thickBot="1" x14ac:dyDescent="0.3">
      <c r="A2" s="46"/>
      <c r="B2" s="2">
        <v>1</v>
      </c>
      <c r="C2" s="47" t="s">
        <v>97</v>
      </c>
      <c r="D2" s="4"/>
      <c r="E2" s="48" t="s">
        <v>1</v>
      </c>
      <c r="F2" s="48" t="s">
        <v>3</v>
      </c>
      <c r="G2" s="48" t="s">
        <v>4</v>
      </c>
      <c r="H2" s="48" t="s">
        <v>5</v>
      </c>
      <c r="I2" s="48" t="s">
        <v>6</v>
      </c>
      <c r="J2" s="271" t="s">
        <v>7</v>
      </c>
      <c r="K2" s="48" t="s">
        <v>8</v>
      </c>
      <c r="L2" s="48" t="s">
        <v>9</v>
      </c>
      <c r="M2" s="46"/>
      <c r="N2" s="2">
        <v>2</v>
      </c>
      <c r="O2" s="47" t="s">
        <v>97</v>
      </c>
      <c r="P2" s="4"/>
      <c r="Q2" s="272" t="s">
        <v>10</v>
      </c>
      <c r="R2" s="48" t="s">
        <v>11</v>
      </c>
      <c r="S2" s="255" t="s">
        <v>12</v>
      </c>
      <c r="T2" s="48" t="s">
        <v>13</v>
      </c>
      <c r="U2" s="272" t="s">
        <v>15</v>
      </c>
      <c r="V2" s="48" t="s">
        <v>16</v>
      </c>
      <c r="W2" s="272" t="s">
        <v>17</v>
      </c>
      <c r="X2" s="48" t="s">
        <v>18</v>
      </c>
      <c r="Y2" s="48" t="s">
        <v>19</v>
      </c>
      <c r="Z2" s="256"/>
    </row>
    <row r="3" spans="1:27" ht="32.25" customHeight="1" thickBot="1" x14ac:dyDescent="0.4">
      <c r="A3" s="5" t="s">
        <v>20</v>
      </c>
      <c r="B3" s="5" t="s">
        <v>21</v>
      </c>
      <c r="C3" s="293"/>
      <c r="D3" s="294" t="s">
        <v>22</v>
      </c>
      <c r="E3" s="49">
        <v>2</v>
      </c>
      <c r="F3" s="49">
        <v>4</v>
      </c>
      <c r="G3" s="275" t="s">
        <v>98</v>
      </c>
      <c r="H3" s="49">
        <v>6</v>
      </c>
      <c r="I3" s="275" t="s">
        <v>99</v>
      </c>
      <c r="J3" s="250">
        <v>8</v>
      </c>
      <c r="K3" s="69">
        <v>10</v>
      </c>
      <c r="L3" s="275" t="s">
        <v>100</v>
      </c>
      <c r="M3" s="5" t="s">
        <v>20</v>
      </c>
      <c r="N3" s="5" t="s">
        <v>21</v>
      </c>
      <c r="O3" s="6"/>
      <c r="P3" s="294" t="s">
        <v>22</v>
      </c>
      <c r="Q3" s="49">
        <v>12</v>
      </c>
      <c r="R3" s="275" t="s">
        <v>101</v>
      </c>
      <c r="S3" s="250">
        <v>14</v>
      </c>
      <c r="T3" s="69">
        <v>16</v>
      </c>
      <c r="U3" s="49">
        <v>18</v>
      </c>
      <c r="V3" s="275" t="s">
        <v>103</v>
      </c>
      <c r="W3" s="49">
        <v>20</v>
      </c>
      <c r="X3" s="275" t="s">
        <v>104</v>
      </c>
      <c r="Y3" s="236">
        <v>22</v>
      </c>
      <c r="Z3" s="257"/>
    </row>
    <row r="4" spans="1:27" ht="37.5" customHeight="1" x14ac:dyDescent="0.2">
      <c r="A4" s="274">
        <f t="shared" ref="A4:A20" si="0">COUNTA(F4:L4)+COUNTA(Q4:S4)+COUNTA(U4:X4)</f>
        <v>2</v>
      </c>
      <c r="B4" s="274">
        <f t="shared" ref="B4:B20" si="1">COUNTA(E4:E4)+COUNTA(T4:T4)+COUNTA(Y4)</f>
        <v>2</v>
      </c>
      <c r="C4" s="345" t="s">
        <v>106</v>
      </c>
      <c r="D4" s="345" t="s">
        <v>105</v>
      </c>
      <c r="E4" s="7" t="s">
        <v>223</v>
      </c>
      <c r="F4" s="229"/>
      <c r="G4" s="8"/>
      <c r="H4" s="7"/>
      <c r="I4" s="8"/>
      <c r="J4" s="251" t="s">
        <v>220</v>
      </c>
      <c r="K4" s="70"/>
      <c r="L4" s="8"/>
      <c r="M4" s="274">
        <f t="shared" ref="M4:N19" si="2">A4</f>
        <v>2</v>
      </c>
      <c r="N4" s="274">
        <f t="shared" si="2"/>
        <v>2</v>
      </c>
      <c r="O4" s="345" t="str">
        <f t="shared" ref="O4:P20" si="3">IF(C4&lt;&gt;"",C4,"")</f>
        <v>Agee</v>
      </c>
      <c r="P4" s="345" t="str">
        <f t="shared" si="3"/>
        <v>Colton</v>
      </c>
      <c r="Q4" s="7"/>
      <c r="R4" s="8"/>
      <c r="S4" s="251"/>
      <c r="T4" s="70"/>
      <c r="U4" s="7"/>
      <c r="V4" s="8"/>
      <c r="W4" s="7" t="s">
        <v>214</v>
      </c>
      <c r="X4" s="8"/>
      <c r="Y4" s="238" t="s">
        <v>40</v>
      </c>
      <c r="Z4" s="242"/>
    </row>
    <row r="5" spans="1:27" ht="37.5" customHeight="1" x14ac:dyDescent="0.2">
      <c r="A5" s="274">
        <f t="shared" si="0"/>
        <v>0</v>
      </c>
      <c r="B5" s="274">
        <f t="shared" si="1"/>
        <v>0</v>
      </c>
      <c r="C5" s="346" t="s">
        <v>184</v>
      </c>
      <c r="D5" s="346" t="s">
        <v>183</v>
      </c>
      <c r="E5" s="231"/>
      <c r="F5" s="9"/>
      <c r="G5" s="10"/>
      <c r="H5" s="231"/>
      <c r="I5" s="10"/>
      <c r="J5" s="252"/>
      <c r="K5" s="71"/>
      <c r="L5" s="10"/>
      <c r="M5" s="274">
        <f t="shared" si="2"/>
        <v>0</v>
      </c>
      <c r="N5" s="274">
        <f t="shared" si="2"/>
        <v>0</v>
      </c>
      <c r="O5" s="346" t="str">
        <f>IF(C5&lt;&gt;"",C5,"")</f>
        <v>Beko</v>
      </c>
      <c r="P5" s="346" t="str">
        <f>IF(D5&lt;&gt;"",D5,"")</f>
        <v>Logan</v>
      </c>
      <c r="Q5" s="9"/>
      <c r="R5" s="10"/>
      <c r="S5" s="252"/>
      <c r="T5" s="71"/>
      <c r="U5" s="9"/>
      <c r="V5" s="10"/>
      <c r="W5" s="9"/>
      <c r="X5" s="8"/>
      <c r="Y5" s="237"/>
      <c r="Z5" s="242"/>
    </row>
    <row r="6" spans="1:27" ht="37.5" customHeight="1" x14ac:dyDescent="0.2">
      <c r="A6" s="274">
        <f t="shared" si="0"/>
        <v>2</v>
      </c>
      <c r="B6" s="274">
        <f t="shared" si="1"/>
        <v>2</v>
      </c>
      <c r="C6" s="347" t="s">
        <v>247</v>
      </c>
      <c r="D6" s="347" t="s">
        <v>248</v>
      </c>
      <c r="E6" s="7" t="s">
        <v>38</v>
      </c>
      <c r="F6" s="7"/>
      <c r="G6" s="8"/>
      <c r="H6" s="7"/>
      <c r="I6" s="8"/>
      <c r="J6" s="251"/>
      <c r="K6" s="70"/>
      <c r="L6" s="8"/>
      <c r="M6" s="274">
        <f t="shared" si="2"/>
        <v>2</v>
      </c>
      <c r="N6" s="274">
        <f t="shared" si="2"/>
        <v>2</v>
      </c>
      <c r="O6" s="347" t="str">
        <f t="shared" si="3"/>
        <v>Dial</v>
      </c>
      <c r="P6" s="347" t="str">
        <f t="shared" si="3"/>
        <v>Erland</v>
      </c>
      <c r="Q6" s="119"/>
      <c r="R6" s="8" t="s">
        <v>119</v>
      </c>
      <c r="S6" s="251"/>
      <c r="T6" s="70"/>
      <c r="U6" s="119"/>
      <c r="V6" s="8"/>
      <c r="W6" s="119" t="s">
        <v>220</v>
      </c>
      <c r="X6" s="8"/>
      <c r="Y6" s="119" t="s">
        <v>34</v>
      </c>
      <c r="Z6" s="242"/>
    </row>
    <row r="7" spans="1:27" ht="37.5" customHeight="1" x14ac:dyDescent="0.2">
      <c r="A7" s="274">
        <f t="shared" si="0"/>
        <v>2</v>
      </c>
      <c r="B7" s="274">
        <f t="shared" si="1"/>
        <v>2</v>
      </c>
      <c r="C7" s="348" t="s">
        <v>249</v>
      </c>
      <c r="D7" s="348" t="s">
        <v>250</v>
      </c>
      <c r="E7" s="9"/>
      <c r="F7" s="9" t="s">
        <v>118</v>
      </c>
      <c r="G7" s="10"/>
      <c r="H7" s="9"/>
      <c r="I7" s="10"/>
      <c r="J7" s="252"/>
      <c r="K7" s="71"/>
      <c r="L7" s="10"/>
      <c r="M7" s="274">
        <f t="shared" si="2"/>
        <v>2</v>
      </c>
      <c r="N7" s="274">
        <f t="shared" si="2"/>
        <v>2</v>
      </c>
      <c r="O7" s="348" t="str">
        <f t="shared" si="3"/>
        <v>Elkins</v>
      </c>
      <c r="P7" s="348" t="str">
        <f t="shared" si="3"/>
        <v>Jackson</v>
      </c>
      <c r="Q7" s="9"/>
      <c r="R7" s="10" t="s">
        <v>200</v>
      </c>
      <c r="S7" s="252"/>
      <c r="T7" s="71" t="s">
        <v>35</v>
      </c>
      <c r="U7" s="9"/>
      <c r="V7" s="10"/>
      <c r="W7" s="9"/>
      <c r="X7" s="8"/>
      <c r="Y7" s="237" t="s">
        <v>35</v>
      </c>
      <c r="Z7" s="242"/>
    </row>
    <row r="8" spans="1:27" ht="37.5" customHeight="1" x14ac:dyDescent="0.2">
      <c r="A8" s="274">
        <f t="shared" si="0"/>
        <v>2</v>
      </c>
      <c r="B8" s="274">
        <f t="shared" si="1"/>
        <v>2</v>
      </c>
      <c r="C8" s="345" t="s">
        <v>251</v>
      </c>
      <c r="D8" s="345" t="s">
        <v>252</v>
      </c>
      <c r="E8" s="7" t="s">
        <v>55</v>
      </c>
      <c r="F8" s="11" t="s">
        <v>220</v>
      </c>
      <c r="G8" s="8"/>
      <c r="H8" s="11"/>
      <c r="I8" s="8"/>
      <c r="J8" s="253"/>
      <c r="K8" s="72"/>
      <c r="L8" s="8"/>
      <c r="M8" s="274">
        <f t="shared" si="2"/>
        <v>2</v>
      </c>
      <c r="N8" s="274">
        <f t="shared" si="2"/>
        <v>2</v>
      </c>
      <c r="O8" s="345" t="str">
        <f t="shared" si="3"/>
        <v>Geertz</v>
      </c>
      <c r="P8" s="345" t="str">
        <f t="shared" si="3"/>
        <v>Nicholas</v>
      </c>
      <c r="Q8" s="119"/>
      <c r="R8" s="8"/>
      <c r="S8" s="253"/>
      <c r="T8" s="72"/>
      <c r="U8" s="119"/>
      <c r="V8" s="8" t="s">
        <v>219</v>
      </c>
      <c r="W8" s="119"/>
      <c r="X8" s="8"/>
      <c r="Y8" s="119" t="s">
        <v>50</v>
      </c>
      <c r="Z8" s="242"/>
    </row>
    <row r="9" spans="1:27" ht="37.5" customHeight="1" x14ac:dyDescent="0.2">
      <c r="A9" s="274">
        <f t="shared" si="0"/>
        <v>2</v>
      </c>
      <c r="B9" s="274">
        <f t="shared" si="1"/>
        <v>2</v>
      </c>
      <c r="C9" s="349" t="s">
        <v>187</v>
      </c>
      <c r="D9" s="349" t="s">
        <v>199</v>
      </c>
      <c r="E9" s="9" t="s">
        <v>53</v>
      </c>
      <c r="F9" s="9"/>
      <c r="G9" s="10"/>
      <c r="H9" s="9"/>
      <c r="I9" s="10"/>
      <c r="J9" s="252"/>
      <c r="K9" s="71"/>
      <c r="L9" s="10"/>
      <c r="M9" s="274">
        <f t="shared" si="2"/>
        <v>2</v>
      </c>
      <c r="N9" s="274">
        <f t="shared" si="2"/>
        <v>2</v>
      </c>
      <c r="O9" s="348" t="str">
        <f t="shared" si="3"/>
        <v>Goldstein</v>
      </c>
      <c r="P9" s="348" t="str">
        <f t="shared" si="3"/>
        <v>Alex</v>
      </c>
      <c r="Q9" s="9"/>
      <c r="R9" s="10"/>
      <c r="S9" s="252" t="s">
        <v>118</v>
      </c>
      <c r="T9" s="71"/>
      <c r="U9" s="9" t="s">
        <v>220</v>
      </c>
      <c r="V9" s="10"/>
      <c r="W9" s="9"/>
      <c r="X9" s="8"/>
      <c r="Y9" s="237" t="s">
        <v>127</v>
      </c>
      <c r="Z9" s="242"/>
    </row>
    <row r="10" spans="1:27" ht="37.5" customHeight="1" x14ac:dyDescent="0.2">
      <c r="A10" s="274">
        <f t="shared" si="0"/>
        <v>2</v>
      </c>
      <c r="B10" s="274">
        <f t="shared" si="1"/>
        <v>2</v>
      </c>
      <c r="C10" s="345" t="s">
        <v>165</v>
      </c>
      <c r="D10" s="345" t="s">
        <v>188</v>
      </c>
      <c r="E10" s="7" t="s">
        <v>33</v>
      </c>
      <c r="F10" s="7"/>
      <c r="G10" s="8"/>
      <c r="H10" s="7" t="s">
        <v>220</v>
      </c>
      <c r="I10" s="8"/>
      <c r="J10" s="251"/>
      <c r="K10" s="70"/>
      <c r="L10" s="8"/>
      <c r="M10" s="274">
        <f t="shared" si="2"/>
        <v>2</v>
      </c>
      <c r="N10" s="274">
        <f t="shared" si="2"/>
        <v>2</v>
      </c>
      <c r="O10" s="345" t="str">
        <f t="shared" si="3"/>
        <v>Herbert</v>
      </c>
      <c r="P10" s="345" t="str">
        <f t="shared" si="3"/>
        <v>Ryan</v>
      </c>
      <c r="Q10" s="119"/>
      <c r="R10" s="8"/>
      <c r="S10" s="251" t="s">
        <v>220</v>
      </c>
      <c r="T10" s="70" t="s">
        <v>50</v>
      </c>
      <c r="U10" s="234"/>
      <c r="V10" s="8"/>
      <c r="W10" s="119"/>
      <c r="X10" s="8"/>
      <c r="Y10" s="119"/>
      <c r="Z10" s="242"/>
    </row>
    <row r="11" spans="1:27" ht="37.5" customHeight="1" x14ac:dyDescent="0.2">
      <c r="A11" s="274">
        <f t="shared" si="0"/>
        <v>0</v>
      </c>
      <c r="B11" s="274">
        <f t="shared" si="1"/>
        <v>0</v>
      </c>
      <c r="C11" s="350" t="s">
        <v>253</v>
      </c>
      <c r="D11" s="350" t="s">
        <v>125</v>
      </c>
      <c r="E11" s="9"/>
      <c r="F11" s="9"/>
      <c r="G11" s="10"/>
      <c r="H11" s="9"/>
      <c r="I11" s="10"/>
      <c r="J11" s="252"/>
      <c r="K11" s="71"/>
      <c r="L11" s="10"/>
      <c r="M11" s="274">
        <f t="shared" si="2"/>
        <v>0</v>
      </c>
      <c r="N11" s="274">
        <f t="shared" si="2"/>
        <v>0</v>
      </c>
      <c r="O11" s="350" t="str">
        <f t="shared" si="3"/>
        <v>Johnston</v>
      </c>
      <c r="P11" s="350" t="str">
        <f t="shared" si="3"/>
        <v>Michael</v>
      </c>
      <c r="Q11" s="9"/>
      <c r="R11" s="10"/>
      <c r="S11" s="252"/>
      <c r="T11" s="71"/>
      <c r="U11" s="231"/>
      <c r="V11" s="10"/>
      <c r="W11" s="9"/>
      <c r="X11" s="8"/>
      <c r="Y11" s="237"/>
      <c r="Z11" s="242"/>
    </row>
    <row r="12" spans="1:27" ht="37.5" customHeight="1" x14ac:dyDescent="0.2">
      <c r="A12" s="274">
        <f t="shared" si="0"/>
        <v>2</v>
      </c>
      <c r="B12" s="274">
        <f t="shared" si="1"/>
        <v>2</v>
      </c>
      <c r="C12" s="345" t="s">
        <v>108</v>
      </c>
      <c r="D12" s="345" t="s">
        <v>107</v>
      </c>
      <c r="E12" s="7"/>
      <c r="F12" s="7" t="s">
        <v>214</v>
      </c>
      <c r="G12" s="8"/>
      <c r="H12" s="7"/>
      <c r="I12" s="8"/>
      <c r="J12" s="251"/>
      <c r="K12" s="70"/>
      <c r="L12" s="8"/>
      <c r="M12" s="274">
        <f t="shared" si="2"/>
        <v>2</v>
      </c>
      <c r="N12" s="274">
        <f t="shared" si="2"/>
        <v>2</v>
      </c>
      <c r="O12" s="345" t="str">
        <f t="shared" si="3"/>
        <v>Kaelon</v>
      </c>
      <c r="P12" s="345" t="str">
        <f t="shared" si="3"/>
        <v>Hayden</v>
      </c>
      <c r="Q12" s="234"/>
      <c r="R12" s="8"/>
      <c r="S12" s="251" t="s">
        <v>214</v>
      </c>
      <c r="T12" s="70" t="s">
        <v>39</v>
      </c>
      <c r="U12" s="119"/>
      <c r="V12" s="8"/>
      <c r="W12" s="234"/>
      <c r="X12" s="8"/>
      <c r="Y12" s="119" t="s">
        <v>217</v>
      </c>
      <c r="Z12" s="242"/>
    </row>
    <row r="13" spans="1:27" ht="37.5" customHeight="1" x14ac:dyDescent="0.2">
      <c r="A13" s="274">
        <f t="shared" si="0"/>
        <v>2</v>
      </c>
      <c r="B13" s="274">
        <f t="shared" si="1"/>
        <v>2</v>
      </c>
      <c r="C13" s="348" t="s">
        <v>190</v>
      </c>
      <c r="D13" s="348" t="s">
        <v>189</v>
      </c>
      <c r="E13" s="9"/>
      <c r="F13" s="9"/>
      <c r="G13" s="10"/>
      <c r="H13" s="9" t="s">
        <v>118</v>
      </c>
      <c r="I13" s="10"/>
      <c r="J13" s="252"/>
      <c r="K13" s="71"/>
      <c r="L13" s="10"/>
      <c r="M13" s="274">
        <f t="shared" si="2"/>
        <v>2</v>
      </c>
      <c r="N13" s="274">
        <f t="shared" si="2"/>
        <v>2</v>
      </c>
      <c r="O13" s="348" t="str">
        <f t="shared" si="3"/>
        <v>Marsh</v>
      </c>
      <c r="P13" s="348" t="str">
        <f t="shared" si="3"/>
        <v>Eddie</v>
      </c>
      <c r="Q13" s="9" t="s">
        <v>220</v>
      </c>
      <c r="R13" s="10"/>
      <c r="S13" s="252"/>
      <c r="T13" s="71" t="s">
        <v>34</v>
      </c>
      <c r="U13" s="9"/>
      <c r="V13" s="10"/>
      <c r="W13" s="9"/>
      <c r="X13" s="8"/>
      <c r="Y13" s="9" t="s">
        <v>39</v>
      </c>
      <c r="Z13" s="257"/>
    </row>
    <row r="14" spans="1:27" ht="37.5" customHeight="1" x14ac:dyDescent="0.2">
      <c r="A14" s="274">
        <f t="shared" si="0"/>
        <v>2</v>
      </c>
      <c r="B14" s="274">
        <f t="shared" si="1"/>
        <v>2</v>
      </c>
      <c r="C14" s="345" t="s">
        <v>112</v>
      </c>
      <c r="D14" s="345" t="s">
        <v>111</v>
      </c>
      <c r="E14" s="7" t="s">
        <v>262</v>
      </c>
      <c r="F14" s="7"/>
      <c r="G14" s="8"/>
      <c r="H14" s="7"/>
      <c r="I14" s="8"/>
      <c r="J14" s="251" t="s">
        <v>214</v>
      </c>
      <c r="K14" s="70"/>
      <c r="L14" s="8"/>
      <c r="M14" s="274">
        <f t="shared" si="2"/>
        <v>2</v>
      </c>
      <c r="N14" s="274">
        <f t="shared" si="2"/>
        <v>2</v>
      </c>
      <c r="O14" s="345" t="str">
        <f t="shared" si="3"/>
        <v>Nordby</v>
      </c>
      <c r="P14" s="345" t="str">
        <f t="shared" si="3"/>
        <v>Trygve</v>
      </c>
      <c r="Q14" s="119" t="s">
        <v>214</v>
      </c>
      <c r="R14" s="8"/>
      <c r="S14" s="251"/>
      <c r="T14" s="70" t="s">
        <v>40</v>
      </c>
      <c r="U14" s="119"/>
      <c r="V14" s="8"/>
      <c r="W14" s="119"/>
      <c r="X14" s="8"/>
      <c r="Y14" s="119"/>
      <c r="Z14" s="257"/>
      <c r="AA14" s="174"/>
    </row>
    <row r="15" spans="1:27" ht="37.5" customHeight="1" x14ac:dyDescent="0.2">
      <c r="A15" s="274">
        <f t="shared" si="0"/>
        <v>2</v>
      </c>
      <c r="B15" s="274">
        <f t="shared" si="1"/>
        <v>2</v>
      </c>
      <c r="C15" s="349" t="s">
        <v>194</v>
      </c>
      <c r="D15" s="349" t="s">
        <v>193</v>
      </c>
      <c r="E15" s="9"/>
      <c r="F15" s="9"/>
      <c r="G15" s="10"/>
      <c r="H15" s="9" t="s">
        <v>214</v>
      </c>
      <c r="I15" s="10"/>
      <c r="J15" s="252"/>
      <c r="K15" s="71"/>
      <c r="L15" s="10"/>
      <c r="M15" s="274">
        <f t="shared" si="2"/>
        <v>2</v>
      </c>
      <c r="N15" s="274">
        <f t="shared" si="2"/>
        <v>2</v>
      </c>
      <c r="O15" s="349" t="str">
        <f t="shared" si="3"/>
        <v>Pauken</v>
      </c>
      <c r="P15" s="349" t="str">
        <f t="shared" si="3"/>
        <v>Simon</v>
      </c>
      <c r="Q15" s="9"/>
      <c r="R15" s="10"/>
      <c r="S15" s="252"/>
      <c r="T15" s="71" t="s">
        <v>127</v>
      </c>
      <c r="U15" s="9" t="s">
        <v>118</v>
      </c>
      <c r="V15" s="10"/>
      <c r="W15" s="9"/>
      <c r="X15" s="8"/>
      <c r="Y15" s="237" t="s">
        <v>41</v>
      </c>
      <c r="Z15" s="257"/>
    </row>
    <row r="16" spans="1:27" ht="37.5" customHeight="1" x14ac:dyDescent="0.2">
      <c r="A16" s="274">
        <f t="shared" si="0"/>
        <v>2</v>
      </c>
      <c r="B16" s="274">
        <f t="shared" si="1"/>
        <v>2</v>
      </c>
      <c r="C16" s="345" t="s">
        <v>43</v>
      </c>
      <c r="D16" s="345" t="s">
        <v>254</v>
      </c>
      <c r="E16" s="7" t="s">
        <v>215</v>
      </c>
      <c r="F16" s="7"/>
      <c r="G16" s="8"/>
      <c r="H16" s="7"/>
      <c r="I16" s="8"/>
      <c r="J16" s="251"/>
      <c r="K16" s="70" t="s">
        <v>214</v>
      </c>
      <c r="L16" s="8"/>
      <c r="M16" s="274">
        <f t="shared" si="2"/>
        <v>2</v>
      </c>
      <c r="N16" s="274">
        <f t="shared" si="2"/>
        <v>2</v>
      </c>
      <c r="O16" s="345" t="str">
        <f t="shared" si="3"/>
        <v>Rainville</v>
      </c>
      <c r="P16" s="345" t="str">
        <f t="shared" si="3"/>
        <v>Christian</v>
      </c>
      <c r="Q16" s="119"/>
      <c r="R16" s="8"/>
      <c r="S16" s="251"/>
      <c r="T16" s="70" t="s">
        <v>217</v>
      </c>
      <c r="U16" s="119" t="s">
        <v>214</v>
      </c>
      <c r="V16" s="8"/>
      <c r="W16" s="119"/>
      <c r="X16" s="8"/>
      <c r="Y16" s="119"/>
      <c r="Z16" s="257"/>
    </row>
    <row r="17" spans="1:26" ht="37.5" customHeight="1" x14ac:dyDescent="0.2">
      <c r="A17" s="274">
        <f t="shared" si="0"/>
        <v>0</v>
      </c>
      <c r="B17" s="274">
        <f t="shared" si="1"/>
        <v>0</v>
      </c>
      <c r="C17" s="350" t="s">
        <v>255</v>
      </c>
      <c r="D17" s="350" t="s">
        <v>195</v>
      </c>
      <c r="E17" s="9"/>
      <c r="F17" s="9"/>
      <c r="G17" s="10"/>
      <c r="H17" s="9"/>
      <c r="I17" s="10"/>
      <c r="J17" s="252"/>
      <c r="K17" s="71"/>
      <c r="L17" s="10"/>
      <c r="M17" s="274">
        <f t="shared" si="2"/>
        <v>0</v>
      </c>
      <c r="N17" s="274">
        <f t="shared" si="2"/>
        <v>0</v>
      </c>
      <c r="O17" s="350" t="str">
        <f t="shared" si="3"/>
        <v>Rohlfing</v>
      </c>
      <c r="P17" s="350" t="str">
        <f t="shared" si="3"/>
        <v>Joseph</v>
      </c>
      <c r="Q17" s="9"/>
      <c r="R17" s="10"/>
      <c r="S17" s="252"/>
      <c r="T17" s="71"/>
      <c r="U17" s="9"/>
      <c r="V17" s="10"/>
      <c r="W17" s="9"/>
      <c r="X17" s="8"/>
      <c r="Y17" s="237"/>
      <c r="Z17" s="257"/>
    </row>
    <row r="18" spans="1:26" ht="37.5" customHeight="1" x14ac:dyDescent="0.2">
      <c r="A18" s="274">
        <f t="shared" si="0"/>
        <v>0</v>
      </c>
      <c r="B18" s="274">
        <f t="shared" si="1"/>
        <v>0</v>
      </c>
      <c r="C18" s="351" t="s">
        <v>256</v>
      </c>
      <c r="D18" s="351" t="s">
        <v>257</v>
      </c>
      <c r="E18" s="7"/>
      <c r="F18" s="7"/>
      <c r="G18" s="8"/>
      <c r="H18" s="7"/>
      <c r="I18" s="8"/>
      <c r="J18" s="251"/>
      <c r="K18" s="70"/>
      <c r="L18" s="8"/>
      <c r="M18" s="274">
        <f t="shared" si="2"/>
        <v>0</v>
      </c>
      <c r="N18" s="274">
        <f t="shared" si="2"/>
        <v>0</v>
      </c>
      <c r="O18" s="351" t="str">
        <f t="shared" si="3"/>
        <v>Samuels</v>
      </c>
      <c r="P18" s="351" t="str">
        <f t="shared" si="3"/>
        <v>Colsen</v>
      </c>
      <c r="Q18" s="119"/>
      <c r="R18" s="8"/>
      <c r="S18" s="251"/>
      <c r="T18" s="70"/>
      <c r="U18" s="119"/>
      <c r="V18" s="8"/>
      <c r="W18" s="119"/>
      <c r="X18" s="8"/>
      <c r="Y18" s="119"/>
      <c r="Z18" s="257"/>
    </row>
    <row r="19" spans="1:26" ht="37.5" customHeight="1" x14ac:dyDescent="0.2">
      <c r="A19" s="274">
        <f t="shared" si="0"/>
        <v>2</v>
      </c>
      <c r="B19" s="274">
        <f t="shared" si="1"/>
        <v>2</v>
      </c>
      <c r="C19" s="348" t="s">
        <v>126</v>
      </c>
      <c r="D19" s="348" t="s">
        <v>125</v>
      </c>
      <c r="E19" s="9" t="s">
        <v>263</v>
      </c>
      <c r="F19" s="9"/>
      <c r="G19" s="10"/>
      <c r="H19" s="9"/>
      <c r="I19" s="10"/>
      <c r="J19" s="252" t="s">
        <v>118</v>
      </c>
      <c r="K19" s="71"/>
      <c r="L19" s="10"/>
      <c r="M19" s="274">
        <f t="shared" si="2"/>
        <v>2</v>
      </c>
      <c r="N19" s="274">
        <f t="shared" si="2"/>
        <v>2</v>
      </c>
      <c r="O19" s="348" t="str">
        <f t="shared" si="3"/>
        <v>Schneider</v>
      </c>
      <c r="P19" s="348" t="str">
        <f t="shared" si="3"/>
        <v>Michael</v>
      </c>
      <c r="Q19" s="9" t="s">
        <v>118</v>
      </c>
      <c r="R19" s="10"/>
      <c r="S19" s="254"/>
      <c r="T19" s="71" t="s">
        <v>41</v>
      </c>
      <c r="U19" s="9"/>
      <c r="V19" s="10"/>
      <c r="W19" s="9"/>
      <c r="X19" s="8"/>
      <c r="Y19" s="237"/>
      <c r="Z19" s="257"/>
    </row>
    <row r="20" spans="1:26" ht="37.5" customHeight="1" x14ac:dyDescent="0.2">
      <c r="A20" s="274">
        <f t="shared" si="0"/>
        <v>0</v>
      </c>
      <c r="B20" s="274">
        <f t="shared" si="1"/>
        <v>0</v>
      </c>
      <c r="C20" s="351" t="s">
        <v>258</v>
      </c>
      <c r="D20" s="351" t="s">
        <v>259</v>
      </c>
      <c r="E20" s="7"/>
      <c r="F20" s="7"/>
      <c r="G20" s="8"/>
      <c r="H20" s="7"/>
      <c r="I20" s="8"/>
      <c r="J20" s="251"/>
      <c r="K20" s="70"/>
      <c r="L20" s="8"/>
      <c r="M20" s="274">
        <f t="shared" ref="M20:N20" si="4">A20</f>
        <v>0</v>
      </c>
      <c r="N20" s="274">
        <f t="shared" si="4"/>
        <v>0</v>
      </c>
      <c r="O20" s="351" t="str">
        <f t="shared" si="3"/>
        <v>Thran</v>
      </c>
      <c r="P20" s="351" t="str">
        <f t="shared" si="3"/>
        <v>Nolan</v>
      </c>
      <c r="Q20" s="119"/>
      <c r="R20" s="8"/>
      <c r="S20" s="251"/>
      <c r="T20" s="70"/>
      <c r="U20" s="119"/>
      <c r="V20" s="8"/>
      <c r="W20" s="119"/>
      <c r="X20" s="8"/>
      <c r="Y20" s="119"/>
      <c r="Z20" s="257"/>
    </row>
    <row r="21" spans="1:26" ht="17.25" customHeight="1" thickBot="1" x14ac:dyDescent="0.25">
      <c r="A21" s="50"/>
      <c r="B21" s="50"/>
      <c r="E21" s="323">
        <f>COUNTA(E1:E20)/4</f>
        <v>2.5</v>
      </c>
      <c r="F21" s="235">
        <f>COUNTA(F4:F20)</f>
        <v>3</v>
      </c>
      <c r="G21" s="15">
        <f>COUNTA(G4:G20)/4</f>
        <v>0</v>
      </c>
      <c r="H21" s="235">
        <f>COUNTA(H4:H20)</f>
        <v>3</v>
      </c>
      <c r="I21" s="15">
        <f>COUNTA(I4:I20)/4</f>
        <v>0</v>
      </c>
      <c r="J21" s="235">
        <f>COUNTA(J4:J20)</f>
        <v>3</v>
      </c>
      <c r="K21" s="235">
        <f>COUNTA(K4:K20)</f>
        <v>1</v>
      </c>
      <c r="L21" s="15">
        <f>COUNTA(L4:L20)/4</f>
        <v>0</v>
      </c>
      <c r="M21" s="50"/>
      <c r="N21" s="50"/>
      <c r="O21" s="136"/>
      <c r="P21" s="136"/>
      <c r="Q21" s="235">
        <f>COUNTA(Q4:Q20)</f>
        <v>3</v>
      </c>
      <c r="R21" s="16">
        <f>IF(R4&lt;&gt;"",1,0)+IF(R5&lt;&gt;"",1,0)+IF(R6&lt;&gt;"",1,0)+IF(R7&lt;&gt;"",1,0)+IF(R8&lt;&gt;"",1,0)+IF(R9&lt;&gt;"",1,0)+IF(R10&lt;&gt;"",1,0)+IF(R11&lt;&gt;"",1,0)+IF(R12&lt;&gt;"",1,0)+IF(R13&lt;&gt;"",1,0)+IF(R14&lt;&gt;"",1,0)+IF(R15&lt;&gt;"",1,0)+IF(R16&lt;&gt;"",1,0)+IF(R17&lt;&gt;"",1,0)+IF(R18&lt;&gt;"",1,0)+IF(R20&lt;&gt;"",1,0)</f>
        <v>2</v>
      </c>
      <c r="S21" s="235">
        <f>COUNTA(S4:S20)</f>
        <v>3</v>
      </c>
      <c r="T21" s="323">
        <f>COUNTA(T1:T20)/4</f>
        <v>2.5</v>
      </c>
      <c r="U21" s="235">
        <f>COUNTA(U4:U20)</f>
        <v>3</v>
      </c>
      <c r="V21" s="15">
        <f>COUNTA(V4:V20)/4</f>
        <v>0.25</v>
      </c>
      <c r="W21" s="235">
        <f>COUNTA(W4:W20)</f>
        <v>2</v>
      </c>
      <c r="X21" s="15">
        <f>COUNTA(X4:X20)/4</f>
        <v>0</v>
      </c>
      <c r="Y21" s="323">
        <f>COUNTA(Y1:Y20)/4</f>
        <v>2.5</v>
      </c>
    </row>
    <row r="22" spans="1:26" ht="17.25" customHeight="1" thickBot="1" x14ac:dyDescent="0.25">
      <c r="A22" s="50"/>
      <c r="B22" s="50"/>
      <c r="C22" s="216" t="s">
        <v>62</v>
      </c>
      <c r="D22" s="217"/>
      <c r="E22" s="217"/>
      <c r="F22" s="218"/>
      <c r="G22" s="51"/>
      <c r="H22" s="52"/>
      <c r="I22" s="51"/>
      <c r="J22" s="106"/>
      <c r="K22" s="107"/>
      <c r="L22" s="60"/>
      <c r="M22" s="50"/>
      <c r="N22" s="50"/>
      <c r="O22" s="17" t="s">
        <v>64</v>
      </c>
      <c r="P22" s="18"/>
      <c r="Q22" s="137"/>
      <c r="R22" s="137"/>
      <c r="S22" s="137"/>
      <c r="T22" s="138"/>
      <c r="U22" s="51"/>
      <c r="V22" s="17" t="s">
        <v>65</v>
      </c>
      <c r="W22" s="18"/>
      <c r="X22" s="175"/>
      <c r="Y22" s="176"/>
    </row>
    <row r="23" spans="1:26" ht="18" customHeight="1" x14ac:dyDescent="0.2">
      <c r="A23" s="50"/>
      <c r="B23" s="50"/>
      <c r="C23" s="219" t="s">
        <v>66</v>
      </c>
      <c r="D23" s="140"/>
      <c r="E23" s="140" t="s">
        <v>67</v>
      </c>
      <c r="F23" s="338"/>
      <c r="H23" s="32"/>
      <c r="I23" s="108"/>
      <c r="J23" s="224" t="s">
        <v>63</v>
      </c>
      <c r="K23" s="110"/>
      <c r="L23" s="57"/>
      <c r="M23" s="50"/>
      <c r="N23" s="50"/>
      <c r="O23" s="139" t="s">
        <v>66</v>
      </c>
      <c r="P23" s="140"/>
      <c r="Q23" s="140" t="s">
        <v>67</v>
      </c>
      <c r="R23" s="140"/>
      <c r="S23" s="140" t="s">
        <v>68</v>
      </c>
      <c r="T23" s="141"/>
      <c r="U23" s="108"/>
      <c r="V23" s="139" t="s">
        <v>66</v>
      </c>
      <c r="W23" s="178"/>
      <c r="X23" s="140" t="s">
        <v>67</v>
      </c>
      <c r="Y23" s="147"/>
    </row>
    <row r="24" spans="1:26" ht="18" customHeight="1" x14ac:dyDescent="0.2">
      <c r="A24" s="50"/>
      <c r="B24" s="50"/>
      <c r="C24" s="220" t="s">
        <v>71</v>
      </c>
      <c r="D24" s="143"/>
      <c r="E24" s="143" t="s">
        <v>72</v>
      </c>
      <c r="F24" s="339"/>
      <c r="H24" s="55"/>
      <c r="I24" s="51"/>
      <c r="J24" s="225" t="s">
        <v>213</v>
      </c>
      <c r="K24" s="107"/>
      <c r="L24" s="60"/>
      <c r="M24" s="50"/>
      <c r="N24" s="50"/>
      <c r="O24" s="142" t="s">
        <v>71</v>
      </c>
      <c r="P24" s="143"/>
      <c r="Q24" s="143" t="s">
        <v>72</v>
      </c>
      <c r="R24" s="143"/>
      <c r="S24" s="143" t="s">
        <v>73</v>
      </c>
      <c r="T24" s="144"/>
      <c r="U24" s="145"/>
      <c r="V24" s="142" t="s">
        <v>71</v>
      </c>
      <c r="W24" s="181"/>
      <c r="X24" s="143" t="s">
        <v>72</v>
      </c>
      <c r="Y24" s="183"/>
    </row>
    <row r="25" spans="1:26" ht="18" customHeight="1" thickBot="1" x14ac:dyDescent="0.25">
      <c r="A25" s="50"/>
      <c r="B25" s="50"/>
      <c r="C25" s="219" t="s">
        <v>76</v>
      </c>
      <c r="D25" s="140"/>
      <c r="E25" s="140" t="s">
        <v>77</v>
      </c>
      <c r="F25" s="338"/>
      <c r="H25" s="57"/>
      <c r="I25" s="108"/>
      <c r="J25" s="226" t="s">
        <v>114</v>
      </c>
      <c r="K25" s="110"/>
      <c r="L25" s="57"/>
      <c r="M25" s="50"/>
      <c r="N25" s="50"/>
      <c r="O25" s="139" t="s">
        <v>76</v>
      </c>
      <c r="P25" s="140"/>
      <c r="Q25" s="140" t="s">
        <v>77</v>
      </c>
      <c r="R25" s="140"/>
      <c r="S25" s="140" t="s">
        <v>78</v>
      </c>
      <c r="T25" s="147"/>
      <c r="U25" s="148"/>
      <c r="V25" s="139" t="s">
        <v>76</v>
      </c>
      <c r="W25" s="184"/>
      <c r="X25" s="140" t="s">
        <v>77</v>
      </c>
      <c r="Y25" s="147"/>
    </row>
    <row r="26" spans="1:26" ht="18" customHeight="1" thickBot="1" x14ac:dyDescent="0.25">
      <c r="C26" s="221" t="s">
        <v>81</v>
      </c>
      <c r="D26" s="222"/>
      <c r="E26" s="222" t="s">
        <v>82</v>
      </c>
      <c r="F26" s="340"/>
      <c r="G26" s="34"/>
      <c r="H26" s="34"/>
      <c r="I26" s="91"/>
      <c r="J26" s="91"/>
      <c r="K26" s="114"/>
      <c r="L26" s="91"/>
      <c r="M26" s="37"/>
      <c r="N26" s="37"/>
      <c r="O26" s="160" t="s">
        <v>81</v>
      </c>
      <c r="P26" s="161"/>
      <c r="Q26" s="161" t="s">
        <v>82</v>
      </c>
      <c r="R26" s="161"/>
      <c r="S26" s="161" t="s">
        <v>83</v>
      </c>
      <c r="T26" s="66"/>
      <c r="U26" s="34"/>
      <c r="V26" s="160" t="s">
        <v>81</v>
      </c>
      <c r="W26" s="188"/>
      <c r="X26" s="161" t="s">
        <v>82</v>
      </c>
      <c r="Y26" s="66"/>
    </row>
    <row r="27" spans="1:26" ht="16.5" customHeight="1" thickBot="1" x14ac:dyDescent="0.25">
      <c r="A27" s="32"/>
      <c r="C27" s="37"/>
      <c r="D27" s="37"/>
      <c r="E27" s="37"/>
      <c r="F27" s="34"/>
      <c r="G27" s="34"/>
      <c r="H27" s="34"/>
      <c r="I27" s="34"/>
      <c r="J27" s="34"/>
      <c r="K27" s="34"/>
      <c r="L27" s="34"/>
      <c r="M27" s="37"/>
      <c r="N27" s="37"/>
      <c r="P27" s="34"/>
      <c r="Q27" s="34"/>
      <c r="R27" s="34"/>
      <c r="S27" s="34"/>
      <c r="T27" s="34"/>
      <c r="U27" s="34"/>
      <c r="V27" s="34"/>
      <c r="W27" s="34"/>
      <c r="X27" s="189"/>
    </row>
    <row r="28" spans="1:26" ht="17.25" customHeight="1" x14ac:dyDescent="0.25">
      <c r="A28" s="67"/>
      <c r="D28" s="37"/>
      <c r="E28" s="37"/>
      <c r="F28" s="577"/>
      <c r="G28" s="577"/>
      <c r="H28" s="115"/>
      <c r="I28" s="34"/>
      <c r="J28" s="578"/>
      <c r="K28" s="578"/>
      <c r="L28" s="578"/>
      <c r="O28" s="162" t="s">
        <v>91</v>
      </c>
      <c r="P28" s="163">
        <v>50</v>
      </c>
      <c r="Q28" s="163">
        <v>100</v>
      </c>
      <c r="R28" s="163">
        <v>150</v>
      </c>
      <c r="S28" s="163">
        <v>200</v>
      </c>
      <c r="T28" s="163">
        <v>250</v>
      </c>
      <c r="U28" s="163">
        <v>300</v>
      </c>
      <c r="V28" s="163">
        <v>350</v>
      </c>
      <c r="W28" s="163">
        <v>400</v>
      </c>
      <c r="X28" s="163">
        <v>450</v>
      </c>
      <c r="Y28" s="190">
        <v>500</v>
      </c>
    </row>
    <row r="29" spans="1:26" ht="18.75" customHeight="1" x14ac:dyDescent="0.2">
      <c r="A29" s="67"/>
      <c r="D29" s="37"/>
      <c r="E29" s="37"/>
      <c r="F29" s="36"/>
      <c r="G29" s="68"/>
      <c r="H29" s="34"/>
      <c r="I29" s="34"/>
      <c r="J29" s="34"/>
      <c r="K29" s="34"/>
      <c r="L29" s="91"/>
      <c r="O29" s="341" t="s">
        <v>116</v>
      </c>
      <c r="P29" s="131"/>
      <c r="Q29" s="132"/>
      <c r="R29" s="133"/>
      <c r="S29" s="133"/>
      <c r="T29" s="133"/>
      <c r="U29" s="133"/>
      <c r="V29" s="133"/>
      <c r="W29" s="133"/>
      <c r="X29" s="133"/>
      <c r="Y29" s="191"/>
    </row>
    <row r="30" spans="1:26" ht="18.75" customHeight="1" x14ac:dyDescent="0.2">
      <c r="D30" s="37"/>
      <c r="E30" s="37"/>
      <c r="F30" s="192"/>
      <c r="G30" s="193"/>
      <c r="H30" s="89"/>
      <c r="I30" s="34"/>
      <c r="J30" s="91"/>
      <c r="K30" s="91"/>
      <c r="L30" s="91"/>
      <c r="O30" s="342" t="s">
        <v>117</v>
      </c>
      <c r="P30" s="327"/>
      <c r="Q30" s="328"/>
      <c r="R30" s="329"/>
      <c r="S30" s="329"/>
      <c r="T30" s="329"/>
      <c r="U30" s="329"/>
      <c r="V30" s="329"/>
      <c r="W30" s="329"/>
      <c r="X30" s="329"/>
      <c r="Y30" s="337"/>
    </row>
    <row r="31" spans="1:26" ht="18.75" customHeight="1" thickBot="1" x14ac:dyDescent="0.25">
      <c r="D31" s="37"/>
      <c r="E31" s="37"/>
      <c r="F31" s="194"/>
      <c r="G31" s="195"/>
      <c r="H31" s="34"/>
      <c r="I31" s="91"/>
      <c r="J31" s="91"/>
      <c r="K31" s="91"/>
      <c r="L31" s="91"/>
      <c r="O31" s="343" t="s">
        <v>269</v>
      </c>
      <c r="P31" s="209"/>
      <c r="Q31" s="209"/>
      <c r="R31" s="209"/>
      <c r="S31" s="209"/>
      <c r="T31" s="209"/>
      <c r="U31" s="209"/>
      <c r="V31" s="209"/>
      <c r="W31" s="209"/>
      <c r="X31" s="209"/>
      <c r="Y31" s="214"/>
    </row>
    <row r="32" spans="1:26" x14ac:dyDescent="0.2">
      <c r="A32" s="37"/>
      <c r="B32" s="37"/>
      <c r="C32" s="37"/>
      <c r="D32" s="37"/>
      <c r="E32" s="37"/>
      <c r="F32" s="194"/>
      <c r="G32" s="196"/>
      <c r="H32" s="34"/>
      <c r="I32" s="204"/>
      <c r="J32" s="204"/>
      <c r="K32" s="204"/>
      <c r="L32" s="91"/>
      <c r="O32" s="34"/>
      <c r="P32" s="34"/>
      <c r="Q32" s="34"/>
      <c r="R32" s="34"/>
      <c r="S32" s="34"/>
      <c r="T32" s="34"/>
      <c r="U32" s="34"/>
      <c r="V32" s="34"/>
      <c r="W32" s="34"/>
      <c r="X32" s="34"/>
    </row>
    <row r="33" spans="1:24" x14ac:dyDescent="0.2">
      <c r="A33" s="197"/>
      <c r="B33" s="198"/>
      <c r="D33" s="37"/>
      <c r="E33" s="37"/>
      <c r="F33" s="194"/>
      <c r="G33" s="196"/>
      <c r="H33" s="89"/>
      <c r="I33" s="34"/>
      <c r="J33" s="34"/>
      <c r="K33" s="34"/>
      <c r="L33" s="34"/>
    </row>
    <row r="34" spans="1:24" x14ac:dyDescent="0.2">
      <c r="A34" s="199"/>
      <c r="B34" s="199"/>
      <c r="C34" s="199"/>
      <c r="D34" s="199"/>
      <c r="E34" s="199"/>
      <c r="F34" s="200"/>
      <c r="G34" s="200"/>
      <c r="H34" s="200"/>
      <c r="I34" s="200"/>
      <c r="J34" s="205"/>
      <c r="K34" s="200"/>
      <c r="L34" s="200"/>
      <c r="M34" s="25"/>
      <c r="N34" s="25"/>
    </row>
    <row r="35" spans="1:24" x14ac:dyDescent="0.2">
      <c r="A35" s="199"/>
      <c r="B35" s="199"/>
      <c r="C35" s="199"/>
      <c r="D35" s="199"/>
      <c r="E35" s="199"/>
      <c r="F35" s="199"/>
      <c r="G35" s="199"/>
      <c r="H35" s="206"/>
      <c r="I35" s="206"/>
      <c r="J35" s="207"/>
      <c r="K35" s="206"/>
      <c r="L35" s="206"/>
      <c r="M35" s="25"/>
      <c r="N35" s="25"/>
      <c r="O35" s="25"/>
      <c r="P35" s="25"/>
      <c r="Q35" s="25"/>
      <c r="R35" s="25"/>
      <c r="S35" s="34"/>
      <c r="T35" s="34"/>
      <c r="U35" s="34"/>
      <c r="V35" s="34"/>
      <c r="W35" s="34"/>
      <c r="X35" s="34"/>
    </row>
    <row r="36" spans="1:24" x14ac:dyDescent="0.2">
      <c r="A36" s="199"/>
      <c r="B36" s="199"/>
      <c r="C36" s="199"/>
      <c r="D36" s="199"/>
      <c r="E36" s="199"/>
      <c r="F36" s="199"/>
      <c r="G36" s="199"/>
      <c r="H36" s="199"/>
      <c r="I36" s="199"/>
      <c r="J36" s="207"/>
      <c r="K36" s="199"/>
      <c r="L36" s="199"/>
      <c r="M36" s="34"/>
      <c r="N36" s="34"/>
      <c r="O36" s="210"/>
      <c r="P36" s="210"/>
      <c r="Q36" s="25"/>
      <c r="R36" s="25"/>
      <c r="S36" s="34"/>
      <c r="T36" s="34"/>
      <c r="U36" s="34"/>
      <c r="V36" s="34"/>
      <c r="W36" s="34"/>
      <c r="X36" s="34"/>
    </row>
    <row r="37" spans="1:24" x14ac:dyDescent="0.2">
      <c r="A37" s="199"/>
      <c r="B37" s="201"/>
      <c r="C37" s="201"/>
      <c r="D37" s="201"/>
      <c r="E37" s="201"/>
      <c r="F37" s="199"/>
      <c r="G37" s="199"/>
      <c r="H37" s="199"/>
      <c r="I37" s="199"/>
      <c r="J37" s="207"/>
      <c r="K37" s="199"/>
      <c r="L37" s="199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1:24" x14ac:dyDescent="0.2">
      <c r="A38" s="199"/>
      <c r="B38" s="201"/>
      <c r="C38" s="63"/>
      <c r="D38" s="63"/>
      <c r="E38" s="63"/>
      <c r="F38" s="199"/>
      <c r="G38" s="199"/>
      <c r="H38" s="199"/>
      <c r="I38" s="199"/>
      <c r="J38" s="207"/>
      <c r="K38" s="199"/>
      <c r="L38" s="199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1:24" x14ac:dyDescent="0.2">
      <c r="A39" s="199"/>
      <c r="B39" s="201"/>
      <c r="C39" s="63"/>
      <c r="D39" s="63"/>
      <c r="E39" s="63"/>
      <c r="F39" s="199"/>
      <c r="G39" s="199"/>
      <c r="H39" s="199"/>
      <c r="I39" s="199"/>
      <c r="J39" s="207"/>
      <c r="K39" s="199"/>
      <c r="L39" s="199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1:24" x14ac:dyDescent="0.2">
      <c r="A40" s="199"/>
      <c r="B40" s="201"/>
      <c r="C40" s="63"/>
      <c r="D40" s="63"/>
      <c r="E40" s="63"/>
      <c r="F40" s="199"/>
      <c r="G40" s="199"/>
      <c r="H40" s="199"/>
      <c r="I40" s="199"/>
      <c r="J40" s="207"/>
      <c r="K40" s="199"/>
      <c r="L40" s="199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</row>
    <row r="41" spans="1:24" x14ac:dyDescent="0.2">
      <c r="B41" s="63"/>
      <c r="C41" s="63"/>
      <c r="D41" s="63"/>
      <c r="E41" s="63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</row>
    <row r="42" spans="1:24" x14ac:dyDescent="0.2">
      <c r="B42" s="63"/>
      <c r="C42" s="63"/>
      <c r="D42" s="63"/>
      <c r="E42" s="63"/>
      <c r="J42" s="208"/>
      <c r="K42" s="202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</row>
    <row r="43" spans="1:24" x14ac:dyDescent="0.2">
      <c r="B43" s="63"/>
      <c r="C43" s="63"/>
      <c r="D43" s="63"/>
      <c r="E43" s="63"/>
      <c r="H43" s="202"/>
      <c r="J43" s="208"/>
      <c r="K43" s="202"/>
      <c r="O43" s="211"/>
      <c r="P43" s="212"/>
      <c r="Q43" s="34"/>
      <c r="R43" s="211"/>
      <c r="S43" s="34"/>
      <c r="T43" s="34"/>
      <c r="U43" s="34"/>
      <c r="V43" s="34"/>
      <c r="W43" s="34"/>
      <c r="X43" s="34"/>
    </row>
    <row r="44" spans="1:24" x14ac:dyDescent="0.2">
      <c r="B44" s="63"/>
      <c r="C44" s="63"/>
      <c r="D44" s="63"/>
      <c r="E44" s="63"/>
      <c r="J44" s="208"/>
      <c r="K44" s="202"/>
      <c r="O44" s="202"/>
      <c r="P44" s="202"/>
      <c r="R44" s="202"/>
    </row>
    <row r="45" spans="1:24" x14ac:dyDescent="0.2">
      <c r="B45" s="63"/>
      <c r="C45" s="63"/>
      <c r="D45" s="63"/>
      <c r="E45" s="63"/>
      <c r="J45" s="208"/>
      <c r="K45" s="202"/>
      <c r="O45" s="202"/>
      <c r="R45" s="202"/>
    </row>
    <row r="46" spans="1:24" x14ac:dyDescent="0.2">
      <c r="B46" s="63"/>
      <c r="C46" s="63"/>
      <c r="D46" s="63"/>
      <c r="E46" s="63"/>
      <c r="F46" s="202"/>
      <c r="J46" s="208"/>
      <c r="K46" s="202"/>
      <c r="O46" s="202"/>
      <c r="R46" s="202"/>
      <c r="S46" s="202"/>
    </row>
    <row r="47" spans="1:24" x14ac:dyDescent="0.2">
      <c r="B47" s="63"/>
      <c r="C47" s="63"/>
      <c r="D47" s="63"/>
      <c r="E47" s="63"/>
      <c r="O47" s="202"/>
    </row>
    <row r="48" spans="1:24" x14ac:dyDescent="0.2">
      <c r="B48" s="63"/>
      <c r="C48" s="63"/>
      <c r="D48" s="63"/>
      <c r="E48" s="63"/>
    </row>
    <row r="49" spans="2:18" x14ac:dyDescent="0.2">
      <c r="B49" s="63"/>
      <c r="C49" s="63"/>
      <c r="D49" s="63"/>
      <c r="E49" s="63"/>
    </row>
    <row r="50" spans="2:18" x14ac:dyDescent="0.2">
      <c r="B50" s="63"/>
      <c r="C50" s="63"/>
      <c r="D50" s="63"/>
      <c r="E50" s="63"/>
    </row>
    <row r="51" spans="2:18" x14ac:dyDescent="0.2">
      <c r="B51" s="63"/>
      <c r="C51" s="63"/>
      <c r="D51" s="63"/>
      <c r="E51" s="63"/>
      <c r="P51" s="213"/>
    </row>
    <row r="52" spans="2:18" x14ac:dyDescent="0.2">
      <c r="B52" s="63"/>
      <c r="C52" s="63"/>
      <c r="D52" s="203"/>
      <c r="E52" s="63"/>
      <c r="R52" s="202"/>
    </row>
    <row r="53" spans="2:18" x14ac:dyDescent="0.2">
      <c r="B53" s="63"/>
      <c r="C53" s="63"/>
      <c r="D53" s="63"/>
      <c r="E53" s="63"/>
      <c r="P53" s="213"/>
      <c r="R53" s="213"/>
    </row>
    <row r="54" spans="2:18" x14ac:dyDescent="0.2">
      <c r="B54" s="63"/>
      <c r="C54" s="63"/>
      <c r="D54" s="63"/>
      <c r="E54" s="63"/>
    </row>
    <row r="55" spans="2:18" x14ac:dyDescent="0.2">
      <c r="B55" s="63"/>
      <c r="C55" s="63"/>
      <c r="D55" s="63"/>
      <c r="E55" s="63"/>
      <c r="P55" s="202"/>
      <c r="R55" s="202"/>
    </row>
    <row r="56" spans="2:18" x14ac:dyDescent="0.2">
      <c r="B56" s="63"/>
      <c r="C56" s="63"/>
      <c r="D56" s="63"/>
      <c r="E56" s="63"/>
      <c r="P56" s="202"/>
    </row>
    <row r="57" spans="2:18" x14ac:dyDescent="0.2">
      <c r="B57" s="63"/>
      <c r="C57" s="63"/>
      <c r="D57" s="63"/>
      <c r="E57" s="63"/>
    </row>
    <row r="58" spans="2:18" x14ac:dyDescent="0.2">
      <c r="B58" s="63"/>
      <c r="C58" s="63"/>
      <c r="D58" s="63"/>
      <c r="E58" s="63"/>
    </row>
    <row r="59" spans="2:18" x14ac:dyDescent="0.2">
      <c r="B59" s="63"/>
      <c r="C59" s="63"/>
      <c r="D59" s="63"/>
      <c r="E59" s="63"/>
    </row>
    <row r="60" spans="2:18" x14ac:dyDescent="0.2">
      <c r="B60" s="63"/>
      <c r="C60" s="63"/>
      <c r="D60" s="63"/>
      <c r="E60" s="63"/>
    </row>
    <row r="61" spans="2:18" x14ac:dyDescent="0.2">
      <c r="B61" s="63"/>
      <c r="C61" s="63"/>
      <c r="D61" s="63"/>
      <c r="E61" s="63"/>
    </row>
    <row r="62" spans="2:18" x14ac:dyDescent="0.2">
      <c r="B62" s="63"/>
      <c r="C62" s="63"/>
      <c r="D62" s="63"/>
      <c r="E62" s="63"/>
    </row>
    <row r="63" spans="2:18" x14ac:dyDescent="0.2">
      <c r="B63" s="63"/>
      <c r="C63" s="63"/>
      <c r="D63" s="63"/>
      <c r="E63" s="63"/>
    </row>
  </sheetData>
  <mergeCells count="4">
    <mergeCell ref="K1:L1"/>
    <mergeCell ref="X1:Y1"/>
    <mergeCell ref="F28:G28"/>
    <mergeCell ref="J28:L28"/>
  </mergeCells>
  <conditionalFormatting sqref="A5:A25 M5:M25">
    <cfRule type="cellIs" dxfId="205" priority="70" stopIfTrue="1" operator="equal">
      <formula>2</formula>
    </cfRule>
  </conditionalFormatting>
  <conditionalFormatting sqref="A4:A20">
    <cfRule type="cellIs" dxfId="204" priority="68" operator="greaterThan">
      <formula>2</formula>
    </cfRule>
    <cfRule type="cellIs" dxfId="203" priority="69" operator="equal">
      <formula>2</formula>
    </cfRule>
  </conditionalFormatting>
  <conditionalFormatting sqref="B4:B20">
    <cfRule type="cellIs" dxfId="202" priority="65" operator="greaterThan">
      <formula>3</formula>
    </cfRule>
    <cfRule type="cellIs" dxfId="201" priority="66" operator="equal">
      <formula>3</formula>
    </cfRule>
    <cfRule type="cellIs" dxfId="200" priority="67" operator="equal">
      <formula>2</formula>
    </cfRule>
  </conditionalFormatting>
  <conditionalFormatting sqref="M4:M20">
    <cfRule type="cellIs" dxfId="199" priority="62" operator="greaterThan">
      <formula>2</formula>
    </cfRule>
    <cfRule type="cellIs" dxfId="198" priority="63" operator="equal">
      <formula>2</formula>
    </cfRule>
  </conditionalFormatting>
  <conditionalFormatting sqref="N4:N20">
    <cfRule type="cellIs" dxfId="197" priority="60" operator="greaterThan">
      <formula>3</formula>
    </cfRule>
    <cfRule type="cellIs" dxfId="196" priority="61" operator="equal">
      <formula>3</formula>
    </cfRule>
    <cfRule type="cellIs" dxfId="195" priority="64" operator="equal">
      <formula>2</formula>
    </cfRule>
  </conditionalFormatting>
  <conditionalFormatting sqref="F21">
    <cfRule type="cellIs" dxfId="194" priority="57" stopIfTrue="1" operator="greaterThan">
      <formula>3</formula>
    </cfRule>
    <cfRule type="cellIs" dxfId="193" priority="58" stopIfTrue="1" operator="lessThan">
      <formula>3</formula>
    </cfRule>
    <cfRule type="cellIs" dxfId="192" priority="59" stopIfTrue="1" operator="equal">
      <formula>3</formula>
    </cfRule>
  </conditionalFormatting>
  <conditionalFormatting sqref="E21">
    <cfRule type="cellIs" dxfId="191" priority="26" stopIfTrue="1" operator="lessThan">
      <formula>2</formula>
    </cfRule>
    <cfRule type="cellIs" dxfId="190" priority="27" stopIfTrue="1" operator="greaterThanOrEqual">
      <formula>2</formula>
    </cfRule>
  </conditionalFormatting>
  <conditionalFormatting sqref="T21">
    <cfRule type="cellIs" dxfId="189" priority="24" stopIfTrue="1" operator="lessThan">
      <formula>2</formula>
    </cfRule>
    <cfRule type="cellIs" dxfId="188" priority="25" stopIfTrue="1" operator="greaterThanOrEqual">
      <formula>2</formula>
    </cfRule>
  </conditionalFormatting>
  <conditionalFormatting sqref="Y21">
    <cfRule type="cellIs" dxfId="187" priority="22" stopIfTrue="1" operator="lessThan">
      <formula>2</formula>
    </cfRule>
    <cfRule type="cellIs" dxfId="186" priority="23" stopIfTrue="1" operator="greaterThanOrEqual">
      <formula>2</formula>
    </cfRule>
  </conditionalFormatting>
  <conditionalFormatting sqref="H21">
    <cfRule type="cellIs" dxfId="185" priority="19" stopIfTrue="1" operator="greaterThan">
      <formula>3</formula>
    </cfRule>
    <cfRule type="cellIs" dxfId="184" priority="20" stopIfTrue="1" operator="lessThan">
      <formula>3</formula>
    </cfRule>
    <cfRule type="cellIs" dxfId="183" priority="21" stopIfTrue="1" operator="equal">
      <formula>3</formula>
    </cfRule>
  </conditionalFormatting>
  <conditionalFormatting sqref="J21">
    <cfRule type="cellIs" dxfId="182" priority="16" stopIfTrue="1" operator="greaterThan">
      <formula>3</formula>
    </cfRule>
    <cfRule type="cellIs" dxfId="181" priority="17" stopIfTrue="1" operator="lessThan">
      <formula>3</formula>
    </cfRule>
    <cfRule type="cellIs" dxfId="180" priority="18" stopIfTrue="1" operator="equal">
      <formula>3</formula>
    </cfRule>
  </conditionalFormatting>
  <conditionalFormatting sqref="Q21">
    <cfRule type="cellIs" dxfId="179" priority="13" stopIfTrue="1" operator="greaterThan">
      <formula>3</formula>
    </cfRule>
    <cfRule type="cellIs" dxfId="178" priority="14" stopIfTrue="1" operator="lessThan">
      <formula>3</formula>
    </cfRule>
    <cfRule type="cellIs" dxfId="177" priority="15" stopIfTrue="1" operator="equal">
      <formula>3</formula>
    </cfRule>
  </conditionalFormatting>
  <conditionalFormatting sqref="S21">
    <cfRule type="cellIs" dxfId="176" priority="10" stopIfTrue="1" operator="greaterThan">
      <formula>3</formula>
    </cfRule>
    <cfRule type="cellIs" dxfId="175" priority="11" stopIfTrue="1" operator="lessThan">
      <formula>3</formula>
    </cfRule>
    <cfRule type="cellIs" dxfId="174" priority="12" stopIfTrue="1" operator="equal">
      <formula>3</formula>
    </cfRule>
  </conditionalFormatting>
  <conditionalFormatting sqref="U21">
    <cfRule type="cellIs" dxfId="173" priority="7" stopIfTrue="1" operator="greaterThan">
      <formula>3</formula>
    </cfRule>
    <cfRule type="cellIs" dxfId="172" priority="8" stopIfTrue="1" operator="lessThan">
      <formula>3</formula>
    </cfRule>
    <cfRule type="cellIs" dxfId="171" priority="9" stopIfTrue="1" operator="equal">
      <formula>3</formula>
    </cfRule>
  </conditionalFormatting>
  <conditionalFormatting sqref="W21">
    <cfRule type="cellIs" dxfId="170" priority="4" stopIfTrue="1" operator="greaterThan">
      <formula>3</formula>
    </cfRule>
    <cfRule type="cellIs" dxfId="169" priority="5" stopIfTrue="1" operator="lessThan">
      <formula>3</formula>
    </cfRule>
    <cfRule type="cellIs" dxfId="168" priority="6" stopIfTrue="1" operator="equal">
      <formula>3</formula>
    </cfRule>
  </conditionalFormatting>
  <conditionalFormatting sqref="K21">
    <cfRule type="cellIs" dxfId="167" priority="1" stopIfTrue="1" operator="greaterThan">
      <formula>3</formula>
    </cfRule>
    <cfRule type="cellIs" dxfId="166" priority="2" stopIfTrue="1" operator="lessThan">
      <formula>3</formula>
    </cfRule>
    <cfRule type="cellIs" dxfId="165" priority="3" stopIfTrue="1" operator="equal">
      <formula>3</formula>
    </cfRule>
  </conditionalFormatting>
  <pageMargins left="0.25" right="0.25" top="0.75" bottom="0.75" header="0.3" footer="0.3"/>
  <pageSetup scale="77" orientation="portrait" r:id="rId1"/>
  <headerFooter>
    <oddHeader xml:space="preserve">&amp;L&amp;"Arial,Bold"Rex Putnam HS Swim Team
&amp;C
</oddHeader>
  </headerFooter>
  <colBreaks count="1" manualBreakCount="1">
    <brk id="1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6"/>
  <sheetViews>
    <sheetView zoomScale="85" zoomScaleNormal="85" workbookViewId="0">
      <selection activeCell="AL11" sqref="AL11"/>
    </sheetView>
  </sheetViews>
  <sheetFormatPr defaultColWidth="8.81640625" defaultRowHeight="15" x14ac:dyDescent="0.2"/>
  <cols>
    <col min="1" max="1" width="4.1796875" customWidth="1"/>
    <col min="2" max="2" width="4.6328125" customWidth="1"/>
    <col min="3" max="3" width="15.1796875" customWidth="1"/>
    <col min="4" max="4" width="12.6328125" customWidth="1"/>
    <col min="5" max="5" width="10.1796875" customWidth="1"/>
    <col min="6" max="6" width="8.7265625" customWidth="1"/>
    <col min="7" max="7" width="8.1796875" customWidth="1"/>
    <col min="8" max="9" width="8.08984375" customWidth="1"/>
    <col min="10" max="10" width="8.453125" customWidth="1"/>
    <col min="11" max="11" width="8.7265625" style="1" customWidth="1"/>
    <col min="13" max="13" width="9.453125" customWidth="1"/>
    <col min="14" max="14" width="5.1796875" customWidth="1"/>
    <col min="15" max="15" width="4.1796875" customWidth="1"/>
    <col min="16" max="16" width="15.36328125" customWidth="1"/>
    <col min="17" max="17" width="12.90625" customWidth="1"/>
    <col min="18" max="18" width="8.81640625" customWidth="1"/>
    <col min="19" max="19" width="9.81640625" customWidth="1"/>
    <col min="20" max="20" width="8.36328125" customWidth="1"/>
    <col min="21" max="21" width="9.36328125" customWidth="1"/>
    <col min="22" max="22" width="8.36328125" customWidth="1"/>
    <col min="24" max="24" width="8.36328125" customWidth="1"/>
  </cols>
  <sheetData>
    <row r="1" spans="1:41" ht="21" thickBot="1" x14ac:dyDescent="0.35">
      <c r="A1" s="282" t="s">
        <v>260</v>
      </c>
      <c r="B1" s="270"/>
      <c r="C1" s="270"/>
      <c r="D1" s="270"/>
      <c r="E1" s="270"/>
      <c r="F1" s="270"/>
      <c r="G1" s="270"/>
      <c r="H1" s="270"/>
      <c r="I1" s="270"/>
      <c r="J1" s="270"/>
      <c r="K1" s="283" t="s">
        <v>261</v>
      </c>
      <c r="L1" s="582">
        <v>43074</v>
      </c>
      <c r="M1" s="582"/>
      <c r="N1" s="44" t="str">
        <f>A1</f>
        <v>Putnam at Silverton</v>
      </c>
      <c r="O1" s="44"/>
      <c r="P1" s="45"/>
      <c r="Q1" s="44"/>
      <c r="R1" s="44"/>
      <c r="S1" s="45"/>
      <c r="T1" s="45"/>
      <c r="U1" s="45"/>
      <c r="V1" s="45"/>
      <c r="W1" s="45"/>
      <c r="X1" s="105" t="str">
        <f>K1</f>
        <v>Tue</v>
      </c>
      <c r="Y1" s="576">
        <f>L1</f>
        <v>43074</v>
      </c>
      <c r="Z1" s="576"/>
      <c r="AA1" s="34"/>
    </row>
    <row r="2" spans="1:41" ht="26.25" customHeight="1" thickTop="1" thickBot="1" x14ac:dyDescent="0.3">
      <c r="A2" s="287">
        <v>1</v>
      </c>
      <c r="C2" s="3" t="s">
        <v>0</v>
      </c>
      <c r="D2" s="4"/>
      <c r="E2" s="116" t="s">
        <v>1</v>
      </c>
      <c r="F2" s="260" t="s">
        <v>268</v>
      </c>
      <c r="G2" s="259" t="s">
        <v>3</v>
      </c>
      <c r="H2" s="260" t="s">
        <v>6</v>
      </c>
      <c r="I2" s="261" t="s">
        <v>5</v>
      </c>
      <c r="J2" s="266" t="s">
        <v>11</v>
      </c>
      <c r="K2" s="262" t="s">
        <v>7</v>
      </c>
      <c r="L2" s="264" t="s">
        <v>9</v>
      </c>
      <c r="M2" s="263" t="s">
        <v>8</v>
      </c>
      <c r="N2" s="287">
        <v>2</v>
      </c>
      <c r="P2" s="47" t="s">
        <v>0</v>
      </c>
      <c r="Q2" s="4"/>
      <c r="R2" s="260" t="s">
        <v>4</v>
      </c>
      <c r="S2" s="265" t="s">
        <v>10</v>
      </c>
      <c r="T2" s="267" t="s">
        <v>12</v>
      </c>
      <c r="U2" s="116" t="s">
        <v>13</v>
      </c>
      <c r="V2" s="268" t="s">
        <v>16</v>
      </c>
      <c r="W2" s="268" t="s">
        <v>15</v>
      </c>
      <c r="X2" s="263" t="s">
        <v>18</v>
      </c>
      <c r="Y2" s="269" t="s">
        <v>17</v>
      </c>
      <c r="Z2" s="118" t="s">
        <v>19</v>
      </c>
    </row>
    <row r="3" spans="1:41" ht="22.5" thickTop="1" thickBot="1" x14ac:dyDescent="0.4">
      <c r="A3" s="5" t="s">
        <v>20</v>
      </c>
      <c r="B3" s="5" t="s">
        <v>21</v>
      </c>
      <c r="C3" s="6" t="s">
        <v>22</v>
      </c>
      <c r="D3" s="6"/>
      <c r="E3" s="49">
        <v>1</v>
      </c>
      <c r="F3" s="275">
        <v>103</v>
      </c>
      <c r="G3" s="49">
        <v>3</v>
      </c>
      <c r="H3" s="275">
        <v>105</v>
      </c>
      <c r="I3" s="49">
        <v>5</v>
      </c>
      <c r="J3" s="275">
        <v>107</v>
      </c>
      <c r="K3" s="250">
        <v>7</v>
      </c>
      <c r="L3" s="275">
        <v>109</v>
      </c>
      <c r="M3" s="69">
        <v>9</v>
      </c>
      <c r="N3" s="5" t="s">
        <v>20</v>
      </c>
      <c r="O3" s="5" t="s">
        <v>21</v>
      </c>
      <c r="P3" s="6" t="s">
        <v>22</v>
      </c>
      <c r="Q3" s="6"/>
      <c r="R3" s="275">
        <v>111</v>
      </c>
      <c r="S3" s="308">
        <v>11</v>
      </c>
      <c r="T3" s="250">
        <v>13</v>
      </c>
      <c r="U3" s="69">
        <v>15</v>
      </c>
      <c r="V3" s="275">
        <v>117</v>
      </c>
      <c r="W3" s="49">
        <v>17</v>
      </c>
      <c r="X3" s="275">
        <v>119</v>
      </c>
      <c r="Y3" s="49">
        <v>19</v>
      </c>
      <c r="Z3" s="236">
        <v>21</v>
      </c>
      <c r="AB3" s="49">
        <v>1</v>
      </c>
      <c r="AC3" s="116" t="s">
        <v>1</v>
      </c>
      <c r="AF3" s="49">
        <v>2</v>
      </c>
      <c r="AG3" s="275">
        <v>104</v>
      </c>
      <c r="AH3" s="49">
        <v>4</v>
      </c>
      <c r="AI3" s="275">
        <v>106</v>
      </c>
      <c r="AJ3" s="49">
        <v>6</v>
      </c>
      <c r="AK3" s="275">
        <v>108</v>
      </c>
      <c r="AL3" s="250">
        <v>8</v>
      </c>
      <c r="AM3" s="275">
        <v>110</v>
      </c>
      <c r="AN3" s="69">
        <v>10</v>
      </c>
    </row>
    <row r="4" spans="1:41" ht="25.5" customHeight="1" thickTop="1" thickBot="1" x14ac:dyDescent="0.4">
      <c r="A4" s="322">
        <f t="shared" ref="A4" si="0">COUNTA(G4:M4)+COUNTA(R4:T4)+COUNTA(V4:Y4)</f>
        <v>2</v>
      </c>
      <c r="B4" s="274">
        <f t="shared" ref="B4:B23" si="1">COUNTA(E4:E4)+COUNTA(U4:U4)+COUNTA(Z4)</f>
        <v>2</v>
      </c>
      <c r="C4" s="277" t="s">
        <v>228</v>
      </c>
      <c r="D4" s="277" t="s">
        <v>229</v>
      </c>
      <c r="E4" s="7" t="s">
        <v>280</v>
      </c>
      <c r="F4" s="230"/>
      <c r="G4" s="7"/>
      <c r="H4" s="230"/>
      <c r="I4" s="7"/>
      <c r="J4" s="246" t="s">
        <v>212</v>
      </c>
      <c r="K4" s="251"/>
      <c r="L4" s="8"/>
      <c r="M4" s="70"/>
      <c r="N4" s="274">
        <f t="shared" ref="N4:N23" si="2">A4</f>
        <v>2</v>
      </c>
      <c r="O4" s="274">
        <f t="shared" ref="O4:O23" si="3">B4</f>
        <v>2</v>
      </c>
      <c r="P4" s="279" t="str">
        <f t="shared" ref="P4:P23" si="4">IF(C4&lt;&gt;"",C4,"")</f>
        <v>Agreda</v>
      </c>
      <c r="Q4" s="279" t="str">
        <f t="shared" ref="Q4:Q23" si="5">IF(D4&lt;&gt;"",D4,"")</f>
        <v>Juliana</v>
      </c>
      <c r="R4" s="8"/>
      <c r="S4" s="309"/>
      <c r="T4" s="273"/>
      <c r="U4" s="70" t="s">
        <v>225</v>
      </c>
      <c r="V4" s="8" t="s">
        <v>212</v>
      </c>
      <c r="W4" s="7"/>
      <c r="X4" s="230"/>
      <c r="Y4" s="7"/>
      <c r="Z4" s="238"/>
      <c r="AA4" s="306" t="s">
        <v>270</v>
      </c>
      <c r="AB4" s="49">
        <v>2</v>
      </c>
      <c r="AC4" s="116" t="s">
        <v>1</v>
      </c>
    </row>
    <row r="5" spans="1:41" ht="25.5" customHeight="1" thickBot="1" x14ac:dyDescent="0.4">
      <c r="A5" s="322">
        <f>COUNTA(G5:M5)+COUNTA(R5:T5)+COUNTA(V5:Y5)</f>
        <v>2</v>
      </c>
      <c r="B5" s="274">
        <f t="shared" si="1"/>
        <v>2</v>
      </c>
      <c r="C5" s="278" t="s">
        <v>151</v>
      </c>
      <c r="D5" s="278" t="s">
        <v>150</v>
      </c>
      <c r="E5" s="9"/>
      <c r="F5" s="10"/>
      <c r="G5" s="9"/>
      <c r="H5" s="10"/>
      <c r="I5" s="9" t="s">
        <v>212</v>
      </c>
      <c r="J5" s="247"/>
      <c r="K5" s="252"/>
      <c r="L5" s="10"/>
      <c r="M5" s="71"/>
      <c r="N5" s="274">
        <f t="shared" si="2"/>
        <v>2</v>
      </c>
      <c r="O5" s="274">
        <f t="shared" si="3"/>
        <v>2</v>
      </c>
      <c r="P5" s="284" t="str">
        <f t="shared" si="4"/>
        <v>Anspach</v>
      </c>
      <c r="Q5" s="284" t="str">
        <f t="shared" si="5"/>
        <v>Megan</v>
      </c>
      <c r="R5" s="10"/>
      <c r="S5" s="310" t="s">
        <v>212</v>
      </c>
      <c r="T5" s="249"/>
      <c r="U5" s="71" t="s">
        <v>40</v>
      </c>
      <c r="V5" s="10"/>
      <c r="W5" s="9"/>
      <c r="X5" s="8"/>
      <c r="Y5" s="9"/>
      <c r="Z5" s="237" t="s">
        <v>40</v>
      </c>
      <c r="AA5" s="305" t="s">
        <v>271</v>
      </c>
      <c r="AB5" s="275">
        <v>103</v>
      </c>
      <c r="AC5" s="260" t="s">
        <v>268</v>
      </c>
      <c r="AF5" s="275">
        <v>120</v>
      </c>
      <c r="AG5" s="49">
        <v>12</v>
      </c>
      <c r="AH5" s="250">
        <v>14</v>
      </c>
      <c r="AI5" s="69">
        <v>16</v>
      </c>
      <c r="AJ5" s="275" t="s">
        <v>102</v>
      </c>
      <c r="AK5" s="275" t="s">
        <v>103</v>
      </c>
      <c r="AL5" s="49">
        <v>18</v>
      </c>
      <c r="AM5" s="275" t="s">
        <v>104</v>
      </c>
      <c r="AN5" s="49">
        <v>20</v>
      </c>
      <c r="AO5" s="236">
        <v>22</v>
      </c>
    </row>
    <row r="6" spans="1:41" ht="25.5" customHeight="1" x14ac:dyDescent="0.35">
      <c r="A6" s="322">
        <f t="shared" ref="A6:A23" si="6">COUNTA(G6:M6)+COUNTA(R6:T6)+COUNTA(V6:Y6)</f>
        <v>2</v>
      </c>
      <c r="B6" s="274">
        <f t="shared" si="1"/>
        <v>1</v>
      </c>
      <c r="C6" s="277" t="s">
        <v>245</v>
      </c>
      <c r="D6" s="277" t="s">
        <v>246</v>
      </c>
      <c r="E6" s="7" t="s">
        <v>201</v>
      </c>
      <c r="F6" s="230"/>
      <c r="G6" s="7"/>
      <c r="H6" s="230"/>
      <c r="I6" s="7"/>
      <c r="J6" s="246" t="s">
        <v>212</v>
      </c>
      <c r="K6" s="251"/>
      <c r="L6" s="8"/>
      <c r="M6" s="70"/>
      <c r="N6" s="274">
        <f t="shared" si="2"/>
        <v>2</v>
      </c>
      <c r="O6" s="274">
        <f t="shared" si="3"/>
        <v>1</v>
      </c>
      <c r="P6" s="279" t="str">
        <f t="shared" si="4"/>
        <v>Bedolla</v>
      </c>
      <c r="Q6" s="279" t="str">
        <f t="shared" si="5"/>
        <v>Daniela</v>
      </c>
      <c r="R6" s="8"/>
      <c r="S6" s="309"/>
      <c r="T6" s="273"/>
      <c r="U6" s="70"/>
      <c r="V6" s="8" t="s">
        <v>212</v>
      </c>
      <c r="W6" s="7"/>
      <c r="X6" s="230"/>
      <c r="Y6" s="7"/>
      <c r="Z6" s="238"/>
      <c r="AB6" s="49">
        <v>3</v>
      </c>
      <c r="AC6" s="259" t="s">
        <v>3</v>
      </c>
    </row>
    <row r="7" spans="1:41" ht="25.5" customHeight="1" thickBot="1" x14ac:dyDescent="0.4">
      <c r="A7" s="322">
        <f t="shared" si="6"/>
        <v>0</v>
      </c>
      <c r="B7" s="274">
        <f t="shared" si="1"/>
        <v>0</v>
      </c>
      <c r="C7" s="278" t="s">
        <v>230</v>
      </c>
      <c r="D7" s="278" t="s">
        <v>231</v>
      </c>
      <c r="E7" s="9"/>
      <c r="F7" s="10"/>
      <c r="G7" s="9"/>
      <c r="H7" s="10"/>
      <c r="I7" s="9"/>
      <c r="J7" s="247"/>
      <c r="K7" s="252"/>
      <c r="L7" s="10"/>
      <c r="M7" s="71"/>
      <c r="N7" s="274">
        <f t="shared" si="2"/>
        <v>0</v>
      </c>
      <c r="O7" s="274">
        <f t="shared" si="3"/>
        <v>0</v>
      </c>
      <c r="P7" s="280" t="str">
        <f t="shared" si="4"/>
        <v>Bemis</v>
      </c>
      <c r="Q7" s="280" t="str">
        <f t="shared" si="5"/>
        <v>Willow</v>
      </c>
      <c r="R7" s="10"/>
      <c r="S7" s="310"/>
      <c r="T7" s="249"/>
      <c r="U7" s="71"/>
      <c r="V7" s="10"/>
      <c r="W7" s="9"/>
      <c r="X7" s="8"/>
      <c r="Y7" s="9"/>
      <c r="Z7" s="237"/>
      <c r="AB7" s="275">
        <v>104</v>
      </c>
      <c r="AC7" s="260" t="s">
        <v>268</v>
      </c>
    </row>
    <row r="8" spans="1:41" ht="25.5" customHeight="1" x14ac:dyDescent="0.35">
      <c r="A8" s="322">
        <f t="shared" si="6"/>
        <v>2</v>
      </c>
      <c r="B8" s="274">
        <f t="shared" si="1"/>
        <v>2</v>
      </c>
      <c r="C8" s="277" t="s">
        <v>37</v>
      </c>
      <c r="D8" s="281" t="s">
        <v>36</v>
      </c>
      <c r="E8" s="7"/>
      <c r="F8" s="230"/>
      <c r="G8" s="7"/>
      <c r="H8" s="230"/>
      <c r="I8" s="7"/>
      <c r="J8" s="246"/>
      <c r="K8" s="251" t="s">
        <v>212</v>
      </c>
      <c r="L8" s="8"/>
      <c r="M8" s="70"/>
      <c r="N8" s="274">
        <f t="shared" si="2"/>
        <v>2</v>
      </c>
      <c r="O8" s="274">
        <f t="shared" si="3"/>
        <v>2</v>
      </c>
      <c r="P8" s="279" t="str">
        <f t="shared" si="4"/>
        <v>Bender</v>
      </c>
      <c r="Q8" s="279" t="str">
        <f t="shared" si="5"/>
        <v>Anna</v>
      </c>
      <c r="R8" s="8"/>
      <c r="S8" s="309"/>
      <c r="T8" s="273" t="s">
        <v>212</v>
      </c>
      <c r="U8" s="314" t="s">
        <v>39</v>
      </c>
      <c r="V8" s="286"/>
      <c r="W8" s="7"/>
      <c r="X8" s="230"/>
      <c r="Y8" s="7"/>
      <c r="Z8" s="238" t="s">
        <v>41</v>
      </c>
      <c r="AB8" s="49">
        <v>4</v>
      </c>
      <c r="AC8" s="259" t="s">
        <v>3</v>
      </c>
    </row>
    <row r="9" spans="1:41" ht="25.5" customHeight="1" thickBot="1" x14ac:dyDescent="0.4">
      <c r="A9" s="322">
        <f t="shared" si="6"/>
        <v>2</v>
      </c>
      <c r="B9" s="274">
        <f t="shared" si="1"/>
        <v>2</v>
      </c>
      <c r="C9" s="278" t="s">
        <v>157</v>
      </c>
      <c r="D9" s="278" t="s">
        <v>156</v>
      </c>
      <c r="E9" s="9" t="s">
        <v>224</v>
      </c>
      <c r="F9" s="10"/>
      <c r="G9" s="9"/>
      <c r="H9" s="10"/>
      <c r="I9" s="9"/>
      <c r="J9" s="247"/>
      <c r="K9" s="252"/>
      <c r="L9" s="10"/>
      <c r="M9" s="71"/>
      <c r="N9" s="274">
        <f t="shared" si="2"/>
        <v>2</v>
      </c>
      <c r="O9" s="274">
        <f t="shared" si="3"/>
        <v>2</v>
      </c>
      <c r="P9" s="280" t="str">
        <f t="shared" si="4"/>
        <v>Farias</v>
      </c>
      <c r="Q9" s="280" t="str">
        <f t="shared" si="5"/>
        <v>Jennifer</v>
      </c>
      <c r="R9" s="10"/>
      <c r="S9" s="320" t="s">
        <v>212</v>
      </c>
      <c r="T9" s="249"/>
      <c r="U9" s="71"/>
      <c r="V9" s="10"/>
      <c r="W9" s="9" t="s">
        <v>212</v>
      </c>
      <c r="X9" s="8"/>
      <c r="Y9" s="9"/>
      <c r="Z9" s="237" t="s">
        <v>35</v>
      </c>
      <c r="AB9" s="275">
        <v>105</v>
      </c>
      <c r="AC9" s="260" t="s">
        <v>6</v>
      </c>
    </row>
    <row r="10" spans="1:41" ht="25.5" customHeight="1" x14ac:dyDescent="0.35">
      <c r="A10" s="322">
        <f t="shared" si="6"/>
        <v>2</v>
      </c>
      <c r="B10" s="274">
        <f t="shared" si="1"/>
        <v>2</v>
      </c>
      <c r="C10" s="277" t="s">
        <v>232</v>
      </c>
      <c r="D10" s="277" t="s">
        <v>233</v>
      </c>
      <c r="E10" s="7"/>
      <c r="F10" s="230"/>
      <c r="G10" s="7" t="s">
        <v>212</v>
      </c>
      <c r="H10" s="230"/>
      <c r="I10" s="7"/>
      <c r="J10" s="246"/>
      <c r="K10" s="251"/>
      <c r="L10" s="8"/>
      <c r="M10" s="70" t="s">
        <v>212</v>
      </c>
      <c r="N10" s="274">
        <f t="shared" si="2"/>
        <v>2</v>
      </c>
      <c r="O10" s="274">
        <f t="shared" si="3"/>
        <v>2</v>
      </c>
      <c r="P10" s="279" t="str">
        <f t="shared" si="4"/>
        <v>Fost</v>
      </c>
      <c r="Q10" s="279" t="str">
        <f t="shared" si="5"/>
        <v>Clara</v>
      </c>
      <c r="R10" s="8"/>
      <c r="S10" s="309"/>
      <c r="T10" s="248"/>
      <c r="U10" s="70" t="s">
        <v>218</v>
      </c>
      <c r="V10" s="286"/>
      <c r="W10" s="7"/>
      <c r="X10" s="230"/>
      <c r="Y10" s="7"/>
      <c r="Z10" s="238" t="s">
        <v>218</v>
      </c>
      <c r="AB10" s="49">
        <v>5</v>
      </c>
      <c r="AC10" s="261" t="s">
        <v>5</v>
      </c>
    </row>
    <row r="11" spans="1:41" ht="25.5" customHeight="1" thickBot="1" x14ac:dyDescent="0.4">
      <c r="A11" s="322">
        <f t="shared" si="6"/>
        <v>2</v>
      </c>
      <c r="B11" s="274">
        <f t="shared" si="1"/>
        <v>2</v>
      </c>
      <c r="C11" s="278" t="s">
        <v>45</v>
      </c>
      <c r="D11" s="278" t="s">
        <v>44</v>
      </c>
      <c r="E11" s="9" t="s">
        <v>244</v>
      </c>
      <c r="F11" s="10"/>
      <c r="G11" s="9"/>
      <c r="H11" s="10"/>
      <c r="I11" s="9"/>
      <c r="J11" s="247"/>
      <c r="K11" s="252"/>
      <c r="L11" s="10"/>
      <c r="M11" s="71"/>
      <c r="N11" s="274">
        <f t="shared" si="2"/>
        <v>2</v>
      </c>
      <c r="O11" s="274">
        <f t="shared" si="3"/>
        <v>2</v>
      </c>
      <c r="P11" s="280" t="str">
        <f t="shared" si="4"/>
        <v>Hancock</v>
      </c>
      <c r="Q11" s="280" t="str">
        <f t="shared" si="5"/>
        <v>Grace</v>
      </c>
      <c r="R11" s="10"/>
      <c r="S11" s="310" t="s">
        <v>212</v>
      </c>
      <c r="T11" s="249"/>
      <c r="U11" s="71" t="s">
        <v>39</v>
      </c>
      <c r="V11" s="10"/>
      <c r="W11" s="9"/>
      <c r="X11" s="8"/>
      <c r="Y11" s="9" t="s">
        <v>212</v>
      </c>
      <c r="Z11" s="237"/>
      <c r="AB11" s="275">
        <v>106</v>
      </c>
      <c r="AC11" s="260" t="s">
        <v>6</v>
      </c>
    </row>
    <row r="12" spans="1:41" ht="25.5" customHeight="1" x14ac:dyDescent="0.35">
      <c r="A12" s="322">
        <f t="shared" si="6"/>
        <v>2</v>
      </c>
      <c r="B12" s="274">
        <f t="shared" si="1"/>
        <v>2</v>
      </c>
      <c r="C12" s="277" t="s">
        <v>234</v>
      </c>
      <c r="D12" s="277" t="s">
        <v>235</v>
      </c>
      <c r="E12" s="317" t="s">
        <v>38</v>
      </c>
      <c r="F12" s="230"/>
      <c r="G12" s="7"/>
      <c r="H12" s="230"/>
      <c r="I12" s="7"/>
      <c r="J12" s="246" t="s">
        <v>212</v>
      </c>
      <c r="K12" s="251"/>
      <c r="L12" s="8"/>
      <c r="M12" s="70"/>
      <c r="N12" s="274">
        <f t="shared" si="2"/>
        <v>2</v>
      </c>
      <c r="O12" s="274">
        <f t="shared" si="3"/>
        <v>2</v>
      </c>
      <c r="P12" s="279" t="str">
        <f t="shared" si="4"/>
        <v>Hawkins</v>
      </c>
      <c r="Q12" s="279" t="str">
        <f t="shared" si="5"/>
        <v>Shaylon</v>
      </c>
      <c r="R12" s="8"/>
      <c r="S12" s="309"/>
      <c r="T12" s="273"/>
      <c r="U12" s="70" t="s">
        <v>203</v>
      </c>
      <c r="V12" s="8" t="s">
        <v>212</v>
      </c>
      <c r="W12" s="7"/>
      <c r="X12" s="230"/>
      <c r="Y12" s="7"/>
      <c r="Z12" s="238"/>
      <c r="AB12" s="49">
        <v>6</v>
      </c>
      <c r="AC12" s="261" t="s">
        <v>5</v>
      </c>
    </row>
    <row r="13" spans="1:41" ht="25.5" customHeight="1" thickBot="1" x14ac:dyDescent="0.4">
      <c r="A13" s="322">
        <f t="shared" si="6"/>
        <v>2</v>
      </c>
      <c r="B13" s="274">
        <f t="shared" si="1"/>
        <v>2</v>
      </c>
      <c r="C13" s="278" t="s">
        <v>162</v>
      </c>
      <c r="D13" s="278" t="s">
        <v>161</v>
      </c>
      <c r="E13" s="316" t="s">
        <v>61</v>
      </c>
      <c r="F13" s="10"/>
      <c r="G13" s="9"/>
      <c r="H13" s="10"/>
      <c r="I13" s="9"/>
      <c r="J13" s="247"/>
      <c r="K13" s="252" t="s">
        <v>212</v>
      </c>
      <c r="L13" s="10"/>
      <c r="M13" s="71"/>
      <c r="N13" s="274">
        <f t="shared" si="2"/>
        <v>2</v>
      </c>
      <c r="O13" s="274">
        <f t="shared" si="3"/>
        <v>2</v>
      </c>
      <c r="P13" s="280" t="str">
        <f t="shared" si="4"/>
        <v>Henion</v>
      </c>
      <c r="Q13" s="280" t="str">
        <f t="shared" si="5"/>
        <v>Catelynn</v>
      </c>
      <c r="R13" s="10"/>
      <c r="S13" s="310"/>
      <c r="T13" s="249"/>
      <c r="U13" s="71"/>
      <c r="V13" s="10"/>
      <c r="W13" s="9" t="s">
        <v>212</v>
      </c>
      <c r="X13" s="8"/>
      <c r="Y13" s="9"/>
      <c r="Z13" s="237" t="s">
        <v>39</v>
      </c>
      <c r="AB13" s="275">
        <v>107</v>
      </c>
      <c r="AC13" s="266" t="s">
        <v>11</v>
      </c>
    </row>
    <row r="14" spans="1:41" ht="25.5" customHeight="1" thickTop="1" x14ac:dyDescent="0.35">
      <c r="A14" s="322">
        <f t="shared" si="6"/>
        <v>1</v>
      </c>
      <c r="B14" s="274">
        <f t="shared" si="1"/>
        <v>2</v>
      </c>
      <c r="C14" s="277" t="s">
        <v>57</v>
      </c>
      <c r="D14" s="277" t="s">
        <v>236</v>
      </c>
      <c r="E14" s="7" t="s">
        <v>54</v>
      </c>
      <c r="F14" s="230"/>
      <c r="G14" s="7"/>
      <c r="H14" s="230"/>
      <c r="I14" s="7"/>
      <c r="J14" s="246"/>
      <c r="K14" s="251"/>
      <c r="L14" s="8"/>
      <c r="M14" s="70"/>
      <c r="N14" s="274">
        <f t="shared" si="2"/>
        <v>1</v>
      </c>
      <c r="O14" s="274">
        <f t="shared" si="3"/>
        <v>2</v>
      </c>
      <c r="P14" s="279" t="str">
        <f t="shared" si="4"/>
        <v>Hill</v>
      </c>
      <c r="Q14" s="279" t="str">
        <f t="shared" si="5"/>
        <v>Olivia</v>
      </c>
      <c r="R14" s="8"/>
      <c r="S14" s="319"/>
      <c r="T14" s="248"/>
      <c r="U14" s="70" t="s">
        <v>35</v>
      </c>
      <c r="V14" s="8"/>
      <c r="W14" s="7"/>
      <c r="X14" s="230"/>
      <c r="Y14" s="7" t="s">
        <v>212</v>
      </c>
      <c r="Z14" s="238"/>
      <c r="AB14" s="250">
        <v>7</v>
      </c>
      <c r="AC14" s="262" t="s">
        <v>7</v>
      </c>
    </row>
    <row r="15" spans="1:41" ht="25.5" customHeight="1" thickBot="1" x14ac:dyDescent="0.4">
      <c r="A15" s="322">
        <f t="shared" si="6"/>
        <v>2</v>
      </c>
      <c r="B15" s="274">
        <f t="shared" si="1"/>
        <v>2</v>
      </c>
      <c r="C15" s="278" t="s">
        <v>167</v>
      </c>
      <c r="D15" s="278" t="s">
        <v>166</v>
      </c>
      <c r="E15" s="9" t="s">
        <v>53</v>
      </c>
      <c r="F15" s="10"/>
      <c r="G15" s="9"/>
      <c r="H15" s="10"/>
      <c r="I15" s="9"/>
      <c r="J15" s="247"/>
      <c r="K15" s="252"/>
      <c r="L15" s="10"/>
      <c r="M15" s="71"/>
      <c r="N15" s="274">
        <f t="shared" si="2"/>
        <v>2</v>
      </c>
      <c r="O15" s="274">
        <f t="shared" si="3"/>
        <v>2</v>
      </c>
      <c r="P15" s="280" t="str">
        <f t="shared" si="4"/>
        <v>Johnson</v>
      </c>
      <c r="Q15" s="280" t="str">
        <f t="shared" si="5"/>
        <v>Lauren</v>
      </c>
      <c r="R15" s="10"/>
      <c r="S15" s="310"/>
      <c r="T15" s="249" t="s">
        <v>212</v>
      </c>
      <c r="U15" s="71"/>
      <c r="V15" s="10" t="s">
        <v>212</v>
      </c>
      <c r="W15" s="9"/>
      <c r="X15" s="8"/>
      <c r="Y15" s="9"/>
      <c r="Z15" s="237" t="s">
        <v>34</v>
      </c>
      <c r="AB15" s="275">
        <v>108</v>
      </c>
      <c r="AC15" s="266" t="s">
        <v>11</v>
      </c>
    </row>
    <row r="16" spans="1:41" ht="25.5" customHeight="1" thickTop="1" x14ac:dyDescent="0.35">
      <c r="A16" s="322">
        <f t="shared" si="6"/>
        <v>0</v>
      </c>
      <c r="B16" s="274">
        <f t="shared" si="1"/>
        <v>0</v>
      </c>
      <c r="C16" s="281" t="s">
        <v>167</v>
      </c>
      <c r="D16" s="281" t="s">
        <v>168</v>
      </c>
      <c r="E16" s="7"/>
      <c r="F16" s="230"/>
      <c r="G16" s="7"/>
      <c r="H16" s="230"/>
      <c r="I16" s="7"/>
      <c r="J16" s="246"/>
      <c r="K16" s="251"/>
      <c r="L16" s="8"/>
      <c r="M16" s="70"/>
      <c r="N16" s="274">
        <f t="shared" si="2"/>
        <v>0</v>
      </c>
      <c r="O16" s="274">
        <f t="shared" si="3"/>
        <v>0</v>
      </c>
      <c r="P16" s="279" t="str">
        <f t="shared" si="4"/>
        <v>Johnson</v>
      </c>
      <c r="Q16" s="279" t="str">
        <f t="shared" si="5"/>
        <v>Taylor</v>
      </c>
      <c r="R16" s="8"/>
      <c r="S16" s="309"/>
      <c r="T16" s="248"/>
      <c r="U16" s="70"/>
      <c r="V16" s="8"/>
      <c r="W16" s="7"/>
      <c r="X16" s="8"/>
      <c r="Y16" s="7"/>
      <c r="Z16" s="238"/>
      <c r="AB16" s="250">
        <v>8</v>
      </c>
      <c r="AC16" s="262" t="s">
        <v>7</v>
      </c>
    </row>
    <row r="17" spans="1:29" ht="25.5" customHeight="1" thickBot="1" x14ac:dyDescent="0.4">
      <c r="A17" s="322">
        <f t="shared" si="6"/>
        <v>2</v>
      </c>
      <c r="B17" s="274">
        <f t="shared" si="1"/>
        <v>2</v>
      </c>
      <c r="C17" s="278" t="s">
        <v>237</v>
      </c>
      <c r="D17" s="278" t="s">
        <v>238</v>
      </c>
      <c r="E17" s="9" t="s">
        <v>55</v>
      </c>
      <c r="F17" s="10"/>
      <c r="G17" s="9"/>
      <c r="H17" s="10"/>
      <c r="I17" s="9"/>
      <c r="J17" s="247"/>
      <c r="K17" s="313" t="s">
        <v>212</v>
      </c>
      <c r="L17" s="10"/>
      <c r="M17" s="71"/>
      <c r="N17" s="274">
        <f t="shared" si="2"/>
        <v>2</v>
      </c>
      <c r="O17" s="274">
        <f t="shared" si="3"/>
        <v>2</v>
      </c>
      <c r="P17" s="280" t="str">
        <f t="shared" si="4"/>
        <v>Mathews</v>
      </c>
      <c r="Q17" s="280" t="str">
        <f t="shared" si="5"/>
        <v>Lexee</v>
      </c>
      <c r="R17" s="10"/>
      <c r="S17" s="310"/>
      <c r="T17" s="249" t="s">
        <v>212</v>
      </c>
      <c r="U17" s="71"/>
      <c r="V17" s="10"/>
      <c r="W17" s="9"/>
      <c r="X17" s="8"/>
      <c r="Y17" s="9"/>
      <c r="Z17" s="237" t="s">
        <v>216</v>
      </c>
      <c r="AB17" s="275">
        <v>109</v>
      </c>
      <c r="AC17" s="264" t="s">
        <v>9</v>
      </c>
    </row>
    <row r="18" spans="1:29" ht="25.5" customHeight="1" thickBot="1" x14ac:dyDescent="0.4">
      <c r="A18" s="322">
        <f t="shared" si="6"/>
        <v>2</v>
      </c>
      <c r="B18" s="274">
        <f t="shared" si="1"/>
        <v>2</v>
      </c>
      <c r="C18" s="281" t="s">
        <v>174</v>
      </c>
      <c r="D18" s="281" t="s">
        <v>173</v>
      </c>
      <c r="E18" s="7" t="s">
        <v>58</v>
      </c>
      <c r="F18" s="230"/>
      <c r="G18" s="7"/>
      <c r="H18" s="230"/>
      <c r="I18" s="7"/>
      <c r="J18" s="246"/>
      <c r="K18" s="251"/>
      <c r="L18" s="8"/>
      <c r="M18" s="70" t="s">
        <v>212</v>
      </c>
      <c r="N18" s="274">
        <f t="shared" si="2"/>
        <v>2</v>
      </c>
      <c r="O18" s="274">
        <f t="shared" si="3"/>
        <v>2</v>
      </c>
      <c r="P18" s="288" t="str">
        <f t="shared" si="4"/>
        <v>Ouchida</v>
      </c>
      <c r="Q18" s="288" t="str">
        <f t="shared" si="5"/>
        <v>Haylie</v>
      </c>
      <c r="R18" s="8"/>
      <c r="S18" s="309"/>
      <c r="T18" s="248"/>
      <c r="U18" s="70" t="s">
        <v>41</v>
      </c>
      <c r="V18" s="8"/>
      <c r="W18" s="7" t="s">
        <v>212</v>
      </c>
      <c r="X18" s="230"/>
      <c r="Y18" s="7"/>
      <c r="Z18" s="238"/>
      <c r="AB18" s="69">
        <v>9</v>
      </c>
      <c r="AC18" s="263" t="s">
        <v>8</v>
      </c>
    </row>
    <row r="19" spans="1:29" ht="25.5" customHeight="1" thickBot="1" x14ac:dyDescent="0.4">
      <c r="A19" s="322">
        <f t="shared" si="6"/>
        <v>2</v>
      </c>
      <c r="B19" s="274">
        <f t="shared" si="1"/>
        <v>2</v>
      </c>
      <c r="C19" s="278" t="s">
        <v>49</v>
      </c>
      <c r="D19" s="278" t="s">
        <v>48</v>
      </c>
      <c r="E19" s="9" t="s">
        <v>120</v>
      </c>
      <c r="F19" s="10"/>
      <c r="G19" s="9"/>
      <c r="H19" s="10"/>
      <c r="I19" s="9"/>
      <c r="J19" s="247" t="s">
        <v>212</v>
      </c>
      <c r="K19" s="252"/>
      <c r="L19" s="10"/>
      <c r="M19" s="71"/>
      <c r="N19" s="274">
        <f t="shared" si="2"/>
        <v>2</v>
      </c>
      <c r="O19" s="274">
        <f t="shared" si="3"/>
        <v>2</v>
      </c>
      <c r="P19" s="284" t="str">
        <f t="shared" si="4"/>
        <v>Reinertsen</v>
      </c>
      <c r="Q19" s="284" t="str">
        <f t="shared" si="5"/>
        <v>Kaia</v>
      </c>
      <c r="R19" s="10"/>
      <c r="S19" s="310"/>
      <c r="T19" s="249"/>
      <c r="U19" s="315" t="s">
        <v>202</v>
      </c>
      <c r="V19" s="10"/>
      <c r="W19" s="9"/>
      <c r="X19" s="8"/>
      <c r="Y19" s="9" t="s">
        <v>212</v>
      </c>
      <c r="Z19" s="237"/>
      <c r="AB19" s="275">
        <v>110</v>
      </c>
      <c r="AC19" s="264" t="s">
        <v>9</v>
      </c>
    </row>
    <row r="20" spans="1:29" ht="25.5" customHeight="1" thickBot="1" x14ac:dyDescent="0.4">
      <c r="A20" s="322">
        <f t="shared" si="6"/>
        <v>2</v>
      </c>
      <c r="B20" s="274">
        <f t="shared" si="1"/>
        <v>1</v>
      </c>
      <c r="C20" s="281" t="s">
        <v>239</v>
      </c>
      <c r="D20" s="281" t="s">
        <v>240</v>
      </c>
      <c r="E20" s="7"/>
      <c r="F20" s="230"/>
      <c r="G20" s="7" t="s">
        <v>212</v>
      </c>
      <c r="H20" s="230"/>
      <c r="I20" s="7"/>
      <c r="J20" s="246" t="s">
        <v>212</v>
      </c>
      <c r="K20" s="251"/>
      <c r="L20" s="8"/>
      <c r="M20" s="70"/>
      <c r="N20" s="274">
        <f t="shared" si="2"/>
        <v>2</v>
      </c>
      <c r="O20" s="274">
        <f t="shared" si="3"/>
        <v>1</v>
      </c>
      <c r="P20" s="288" t="str">
        <f t="shared" si="4"/>
        <v>Scharff</v>
      </c>
      <c r="Q20" s="288" t="str">
        <f t="shared" si="5"/>
        <v>Caroline</v>
      </c>
      <c r="R20" s="8"/>
      <c r="S20" s="309"/>
      <c r="T20" s="248"/>
      <c r="U20" s="314" t="s">
        <v>34</v>
      </c>
      <c r="V20" s="8"/>
      <c r="W20" s="7"/>
      <c r="X20" s="8"/>
      <c r="Y20" s="7"/>
      <c r="Z20" s="238"/>
      <c r="AB20" s="69">
        <v>10</v>
      </c>
      <c r="AC20" s="263" t="s">
        <v>8</v>
      </c>
    </row>
    <row r="21" spans="1:29" ht="25.5" customHeight="1" thickBot="1" x14ac:dyDescent="0.4">
      <c r="A21" s="322">
        <f t="shared" si="6"/>
        <v>2</v>
      </c>
      <c r="B21" s="274">
        <f t="shared" si="1"/>
        <v>2</v>
      </c>
      <c r="C21" s="278" t="s">
        <v>241</v>
      </c>
      <c r="D21" s="278" t="s">
        <v>242</v>
      </c>
      <c r="E21" s="9"/>
      <c r="F21" s="10"/>
      <c r="G21" s="9" t="s">
        <v>212</v>
      </c>
      <c r="H21" s="10"/>
      <c r="I21" s="9"/>
      <c r="J21" s="247" t="s">
        <v>212</v>
      </c>
      <c r="K21" s="252"/>
      <c r="L21" s="10"/>
      <c r="M21" s="71"/>
      <c r="N21" s="274">
        <f t="shared" si="2"/>
        <v>2</v>
      </c>
      <c r="O21" s="274">
        <f t="shared" si="3"/>
        <v>2</v>
      </c>
      <c r="P21" s="284" t="str">
        <f t="shared" si="4"/>
        <v>Southworth</v>
      </c>
      <c r="Q21" s="284" t="str">
        <f t="shared" si="5"/>
        <v>Athena</v>
      </c>
      <c r="R21" s="10"/>
      <c r="S21" s="310"/>
      <c r="T21" s="249"/>
      <c r="U21" s="71" t="s">
        <v>50</v>
      </c>
      <c r="V21" s="10"/>
      <c r="W21" s="9"/>
      <c r="X21" s="8"/>
      <c r="Y21" s="9"/>
      <c r="Z21" s="237" t="s">
        <v>50</v>
      </c>
      <c r="AB21" s="275">
        <v>111</v>
      </c>
      <c r="AC21" s="260" t="s">
        <v>4</v>
      </c>
    </row>
    <row r="22" spans="1:29" ht="25.5" customHeight="1" thickTop="1" thickBot="1" x14ac:dyDescent="0.4">
      <c r="A22" s="322">
        <f t="shared" si="6"/>
        <v>0</v>
      </c>
      <c r="B22" s="274">
        <f t="shared" si="1"/>
        <v>0</v>
      </c>
      <c r="C22" s="281" t="s">
        <v>177</v>
      </c>
      <c r="D22" s="281" t="s">
        <v>178</v>
      </c>
      <c r="E22" s="7"/>
      <c r="F22" s="8"/>
      <c r="G22" s="7"/>
      <c r="H22" s="8"/>
      <c r="I22" s="7"/>
      <c r="J22" s="246"/>
      <c r="K22" s="251"/>
      <c r="L22" s="8"/>
      <c r="M22" s="70"/>
      <c r="N22" s="274">
        <f t="shared" si="2"/>
        <v>0</v>
      </c>
      <c r="O22" s="274">
        <f t="shared" si="3"/>
        <v>0</v>
      </c>
      <c r="P22" s="288" t="str">
        <f t="shared" si="4"/>
        <v>Stumpf</v>
      </c>
      <c r="Q22" s="288" t="str">
        <f t="shared" si="5"/>
        <v>Sophia</v>
      </c>
      <c r="R22" s="8"/>
      <c r="S22" s="309"/>
      <c r="T22" s="248"/>
      <c r="U22" s="70"/>
      <c r="V22" s="8"/>
      <c r="W22" s="7"/>
      <c r="X22" s="230"/>
      <c r="Y22" s="7"/>
      <c r="Z22" s="238"/>
      <c r="AB22" s="308">
        <v>11</v>
      </c>
      <c r="AC22" s="265" t="s">
        <v>10</v>
      </c>
    </row>
    <row r="23" spans="1:29" ht="25.5" customHeight="1" x14ac:dyDescent="0.2">
      <c r="A23" s="322">
        <f t="shared" si="6"/>
        <v>2</v>
      </c>
      <c r="B23" s="274">
        <f t="shared" si="1"/>
        <v>2</v>
      </c>
      <c r="C23" s="278" t="s">
        <v>243</v>
      </c>
      <c r="D23" s="278" t="s">
        <v>236</v>
      </c>
      <c r="E23" s="316" t="s">
        <v>124</v>
      </c>
      <c r="F23" s="10"/>
      <c r="G23" s="9"/>
      <c r="H23" s="10"/>
      <c r="I23" s="9"/>
      <c r="J23" s="247" t="s">
        <v>212</v>
      </c>
      <c r="K23" s="252"/>
      <c r="L23" s="10"/>
      <c r="M23" s="71"/>
      <c r="N23" s="274">
        <f t="shared" si="2"/>
        <v>2</v>
      </c>
      <c r="O23" s="274">
        <f t="shared" si="3"/>
        <v>2</v>
      </c>
      <c r="P23" s="284" t="str">
        <f t="shared" si="4"/>
        <v>Wait</v>
      </c>
      <c r="Q23" s="284" t="str">
        <f t="shared" si="5"/>
        <v>Olivia</v>
      </c>
      <c r="R23" s="10"/>
      <c r="S23" s="310"/>
      <c r="T23" s="249"/>
      <c r="U23" s="71" t="s">
        <v>204</v>
      </c>
      <c r="V23" s="10" t="s">
        <v>212</v>
      </c>
      <c r="W23" s="9"/>
      <c r="X23" s="8"/>
      <c r="Y23" s="9"/>
      <c r="Z23" s="237"/>
    </row>
    <row r="24" spans="1:29" ht="25.5" customHeight="1" thickBot="1" x14ac:dyDescent="0.25">
      <c r="B24" s="12"/>
      <c r="C24" s="13"/>
      <c r="D24" s="14"/>
      <c r="E24" s="15">
        <f>COUNTA(E4:E23)/4</f>
        <v>3</v>
      </c>
      <c r="F24" s="235">
        <f t="shared" ref="F24:K24" si="7">COUNTA(F4:F23)</f>
        <v>0</v>
      </c>
      <c r="G24" s="235">
        <f t="shared" si="7"/>
        <v>3</v>
      </c>
      <c r="H24" s="235">
        <f t="shared" si="7"/>
        <v>0</v>
      </c>
      <c r="I24" s="235">
        <f t="shared" si="7"/>
        <v>1</v>
      </c>
      <c r="J24" s="235">
        <f t="shared" si="7"/>
        <v>7</v>
      </c>
      <c r="K24" s="235">
        <f t="shared" si="7"/>
        <v>3</v>
      </c>
      <c r="M24" s="235">
        <f>COUNTA(M4:M23)</f>
        <v>2</v>
      </c>
      <c r="N24" s="235">
        <f>COUNTA(L4:L23)</f>
        <v>0</v>
      </c>
      <c r="O24" s="73"/>
      <c r="R24" s="235">
        <f>COUNTA(R4:R23)</f>
        <v>0</v>
      </c>
      <c r="S24" s="307">
        <f>COUNTA(S4:S23)</f>
        <v>3</v>
      </c>
      <c r="T24" s="235">
        <f>COUNTA(T4:T23)</f>
        <v>3</v>
      </c>
      <c r="U24" s="15">
        <f>COUNTA(U4:U23)/4</f>
        <v>3</v>
      </c>
      <c r="V24" s="235">
        <f>COUNTA(V4:V23)</f>
        <v>5</v>
      </c>
      <c r="W24" s="235">
        <f>COUNTA(W4:W23)</f>
        <v>3</v>
      </c>
      <c r="X24" s="235">
        <f>COUNTA(X4:X23)</f>
        <v>0</v>
      </c>
      <c r="Y24" s="235">
        <f>COUNTA(Y4:Y23)</f>
        <v>3</v>
      </c>
      <c r="Z24" s="15">
        <f>COUNTA(Z4:Z23)/4</f>
        <v>2</v>
      </c>
    </row>
    <row r="25" spans="1:29" ht="25.5" customHeight="1" thickTop="1" thickBot="1" x14ac:dyDescent="0.4">
      <c r="B25" s="12"/>
      <c r="C25" s="17" t="s">
        <v>62</v>
      </c>
      <c r="D25" s="18"/>
      <c r="E25" s="19"/>
      <c r="F25" s="20"/>
      <c r="G25" s="20"/>
      <c r="H25" s="20"/>
      <c r="I25" s="74"/>
      <c r="J25" s="74"/>
      <c r="K25" s="75"/>
      <c r="L25" s="52"/>
      <c r="M25" s="76" t="s">
        <v>63</v>
      </c>
      <c r="N25" s="50"/>
      <c r="O25" s="12"/>
      <c r="P25" s="17" t="s">
        <v>64</v>
      </c>
      <c r="Q25" s="18"/>
      <c r="R25" s="18"/>
      <c r="S25" s="120"/>
      <c r="T25" s="121"/>
      <c r="U25" s="17" t="s">
        <v>65</v>
      </c>
      <c r="V25" s="18"/>
      <c r="W25" s="18"/>
      <c r="X25" s="18"/>
      <c r="Y25" s="18"/>
      <c r="Z25" s="165"/>
      <c r="AB25" s="250">
        <v>13</v>
      </c>
      <c r="AC25" s="267" t="s">
        <v>12</v>
      </c>
    </row>
    <row r="26" spans="1:29" ht="25.5" customHeight="1" thickBot="1" x14ac:dyDescent="0.25">
      <c r="B26" s="12" t="s">
        <v>207</v>
      </c>
      <c r="C26" s="21" t="s">
        <v>66</v>
      </c>
      <c r="D26" s="22" t="s">
        <v>67</v>
      </c>
      <c r="E26" s="22" t="s">
        <v>68</v>
      </c>
      <c r="F26" s="23"/>
      <c r="G26" s="22" t="s">
        <v>69</v>
      </c>
      <c r="H26" s="23"/>
      <c r="I26" s="22" t="s">
        <v>70</v>
      </c>
      <c r="J26" s="77"/>
      <c r="K26" s="78"/>
      <c r="M26" s="79"/>
      <c r="N26" s="12"/>
      <c r="O26" s="12"/>
      <c r="P26" s="21" t="s">
        <v>66</v>
      </c>
      <c r="Q26" s="22" t="s">
        <v>67</v>
      </c>
      <c r="R26" s="22" t="s">
        <v>68</v>
      </c>
      <c r="S26" s="22" t="s">
        <v>69</v>
      </c>
      <c r="T26" s="22"/>
      <c r="U26" s="21" t="s">
        <v>66</v>
      </c>
      <c r="V26" s="123"/>
      <c r="W26" s="22" t="s">
        <v>67</v>
      </c>
      <c r="X26" s="166"/>
      <c r="Y26" s="22" t="s">
        <v>68</v>
      </c>
      <c r="Z26" s="167" t="s">
        <v>69</v>
      </c>
    </row>
    <row r="27" spans="1:29" ht="25.5" customHeight="1" thickTop="1" thickBot="1" x14ac:dyDescent="0.4">
      <c r="A27" s="12"/>
      <c r="B27" s="12" t="s">
        <v>208</v>
      </c>
      <c r="C27" s="21" t="s">
        <v>71</v>
      </c>
      <c r="D27" s="22" t="s">
        <v>72</v>
      </c>
      <c r="E27" s="22" t="s">
        <v>73</v>
      </c>
      <c r="F27" s="23"/>
      <c r="G27" s="22" t="s">
        <v>74</v>
      </c>
      <c r="H27" s="23"/>
      <c r="I27" s="22" t="s">
        <v>75</v>
      </c>
      <c r="J27" s="80"/>
      <c r="K27" s="81"/>
      <c r="L27" s="82"/>
      <c r="M27" s="83"/>
      <c r="N27" s="12"/>
      <c r="P27" s="21" t="s">
        <v>71</v>
      </c>
      <c r="Q27" s="22" t="s">
        <v>72</v>
      </c>
      <c r="R27" s="22" t="s">
        <v>73</v>
      </c>
      <c r="S27" s="22" t="s">
        <v>74</v>
      </c>
      <c r="T27" s="22"/>
      <c r="U27" s="21" t="s">
        <v>71</v>
      </c>
      <c r="V27" s="123"/>
      <c r="W27" s="22" t="s">
        <v>72</v>
      </c>
      <c r="X27" s="168"/>
      <c r="Y27" s="22" t="s">
        <v>73</v>
      </c>
      <c r="Z27" s="167" t="s">
        <v>74</v>
      </c>
      <c r="AB27" s="69">
        <v>15</v>
      </c>
      <c r="AC27" s="116" t="s">
        <v>13</v>
      </c>
    </row>
    <row r="28" spans="1:29" ht="25.5" customHeight="1" thickBot="1" x14ac:dyDescent="0.25">
      <c r="B28" s="12" t="s">
        <v>209</v>
      </c>
      <c r="C28" s="26" t="s">
        <v>76</v>
      </c>
      <c r="D28" s="27" t="s">
        <v>77</v>
      </c>
      <c r="E28" s="27" t="s">
        <v>78</v>
      </c>
      <c r="F28" s="28"/>
      <c r="G28" s="27" t="s">
        <v>79</v>
      </c>
      <c r="H28" s="28"/>
      <c r="I28" s="27" t="s">
        <v>80</v>
      </c>
      <c r="J28" s="84"/>
      <c r="K28" s="85"/>
      <c r="L28" s="86"/>
      <c r="M28" s="83"/>
      <c r="N28" s="34"/>
      <c r="O28" s="37"/>
      <c r="P28" s="26" t="s">
        <v>76</v>
      </c>
      <c r="Q28" s="27" t="s">
        <v>77</v>
      </c>
      <c r="R28" s="27" t="s">
        <v>78</v>
      </c>
      <c r="S28" s="27" t="s">
        <v>79</v>
      </c>
      <c r="T28" s="27"/>
      <c r="U28" s="26" t="s">
        <v>76</v>
      </c>
      <c r="V28" s="126"/>
      <c r="W28" s="27" t="s">
        <v>77</v>
      </c>
      <c r="X28" s="126"/>
      <c r="Y28" s="27" t="s">
        <v>78</v>
      </c>
      <c r="Z28" s="169" t="s">
        <v>79</v>
      </c>
    </row>
    <row r="29" spans="1:29" ht="25.5" customHeight="1" thickTop="1" thickBot="1" x14ac:dyDescent="0.4">
      <c r="B29" s="12" t="s">
        <v>210</v>
      </c>
      <c r="C29" s="29" t="s">
        <v>81</v>
      </c>
      <c r="D29" s="30" t="s">
        <v>82</v>
      </c>
      <c r="E29" s="30" t="s">
        <v>83</v>
      </c>
      <c r="F29" s="31"/>
      <c r="G29" s="30" t="s">
        <v>84</v>
      </c>
      <c r="H29" s="31"/>
      <c r="I29" s="30" t="s">
        <v>85</v>
      </c>
      <c r="J29" s="87"/>
      <c r="K29" s="66"/>
      <c r="L29" s="86"/>
      <c r="M29" s="88"/>
      <c r="N29" s="34"/>
      <c r="O29" s="37"/>
      <c r="P29" s="29" t="s">
        <v>81</v>
      </c>
      <c r="Q29" s="30" t="s">
        <v>82</v>
      </c>
      <c r="R29" s="30" t="s">
        <v>83</v>
      </c>
      <c r="S29" s="30" t="s">
        <v>84</v>
      </c>
      <c r="T29" s="30"/>
      <c r="U29" s="29" t="s">
        <v>81</v>
      </c>
      <c r="V29" s="127"/>
      <c r="W29" s="30" t="s">
        <v>82</v>
      </c>
      <c r="X29" s="127"/>
      <c r="Y29" s="30" t="s">
        <v>83</v>
      </c>
      <c r="Z29" s="170" t="s">
        <v>84</v>
      </c>
      <c r="AB29" s="275">
        <v>117</v>
      </c>
      <c r="AC29" s="268" t="s">
        <v>16</v>
      </c>
    </row>
    <row r="30" spans="1:29" ht="12.75" customHeight="1" thickBot="1" x14ac:dyDescent="0.25">
      <c r="A30" s="32" t="s">
        <v>86</v>
      </c>
      <c r="C30" s="33"/>
      <c r="D30" s="33"/>
      <c r="E30" s="34"/>
      <c r="G30" s="35"/>
      <c r="H30" s="36"/>
      <c r="I30" s="68"/>
      <c r="J30" s="89"/>
      <c r="K30" s="34"/>
      <c r="L30" s="86"/>
      <c r="M30" s="90"/>
      <c r="N30" s="34"/>
      <c r="O30" s="37"/>
      <c r="Q30" s="24"/>
    </row>
    <row r="31" spans="1:29" ht="13.5" customHeight="1" thickTop="1" thickBot="1" x14ac:dyDescent="0.4">
      <c r="B31" t="s">
        <v>87</v>
      </c>
      <c r="D31" s="37"/>
      <c r="E31" s="37"/>
      <c r="G31" s="38"/>
      <c r="H31" s="39"/>
      <c r="I31" s="92" t="s">
        <v>88</v>
      </c>
      <c r="J31" s="93" t="s">
        <v>89</v>
      </c>
      <c r="K31" s="94"/>
      <c r="L31" s="95"/>
      <c r="M31" s="96"/>
      <c r="N31" s="34"/>
      <c r="O31" s="37"/>
      <c r="P31" s="298" t="s">
        <v>91</v>
      </c>
      <c r="Q31" s="299">
        <v>50</v>
      </c>
      <c r="R31" s="299">
        <v>100</v>
      </c>
      <c r="S31" s="299">
        <v>150</v>
      </c>
      <c r="T31" s="299">
        <v>200</v>
      </c>
      <c r="U31" s="299">
        <v>250</v>
      </c>
      <c r="V31" s="299">
        <v>300</v>
      </c>
      <c r="W31" s="299">
        <v>350</v>
      </c>
      <c r="X31" s="299">
        <v>400</v>
      </c>
      <c r="Y31" s="299">
        <v>450</v>
      </c>
      <c r="Z31" s="300">
        <v>500</v>
      </c>
      <c r="AB31" s="49">
        <v>17</v>
      </c>
      <c r="AC31" s="268" t="s">
        <v>15</v>
      </c>
    </row>
    <row r="32" spans="1:29" ht="12.75" customHeight="1" x14ac:dyDescent="0.2">
      <c r="B32" t="s">
        <v>90</v>
      </c>
      <c r="D32" s="37"/>
      <c r="E32" s="37"/>
      <c r="G32" s="40"/>
      <c r="H32" s="41"/>
      <c r="I32" s="97"/>
      <c r="J32" s="98"/>
      <c r="K32" s="99"/>
      <c r="L32" s="95"/>
      <c r="M32" s="100"/>
      <c r="N32" s="34"/>
      <c r="O32" s="37"/>
      <c r="P32" s="301" t="s">
        <v>95</v>
      </c>
      <c r="Q32" s="296"/>
      <c r="R32" s="297"/>
      <c r="S32" s="34"/>
      <c r="T32" s="34"/>
      <c r="U32" s="34"/>
      <c r="V32" s="34"/>
      <c r="W32" s="34"/>
      <c r="X32" s="34"/>
      <c r="Y32" s="34"/>
      <c r="Z32" s="302"/>
    </row>
    <row r="33" spans="1:29" ht="12.75" customHeight="1" thickBot="1" x14ac:dyDescent="0.4">
      <c r="B33" t="s">
        <v>92</v>
      </c>
      <c r="D33" s="37"/>
      <c r="E33" s="37"/>
      <c r="G33" s="42"/>
      <c r="H33" s="43"/>
      <c r="I33" s="101" t="s">
        <v>93</v>
      </c>
      <c r="J33" s="102" t="s">
        <v>94</v>
      </c>
      <c r="K33" s="103"/>
      <c r="L33" s="95"/>
      <c r="M33" s="104"/>
      <c r="N33" s="34"/>
      <c r="O33" s="37"/>
      <c r="P33" s="40" t="s">
        <v>96</v>
      </c>
      <c r="Q33" s="34"/>
      <c r="R33" s="34"/>
      <c r="S33" s="34"/>
      <c r="T33" s="34"/>
      <c r="U33" s="34"/>
      <c r="V33" s="34"/>
      <c r="W33" s="34"/>
      <c r="X33" s="34"/>
      <c r="Y33" s="34"/>
      <c r="Z33" s="302"/>
      <c r="AB33" s="275">
        <v>119</v>
      </c>
      <c r="AC33" s="263" t="s">
        <v>18</v>
      </c>
    </row>
    <row r="34" spans="1:29" ht="15" customHeight="1" thickBot="1" x14ac:dyDescent="0.25">
      <c r="D34" s="37"/>
      <c r="E34" s="37"/>
      <c r="F34" s="41"/>
      <c r="G34" s="194"/>
      <c r="H34" s="195"/>
      <c r="I34" s="34"/>
      <c r="J34" s="91"/>
      <c r="K34" s="91"/>
      <c r="L34" s="91"/>
      <c r="M34" s="91"/>
      <c r="P34" s="303" t="s">
        <v>269</v>
      </c>
      <c r="Q34" s="43"/>
      <c r="R34" s="43"/>
      <c r="S34" s="43"/>
      <c r="T34" s="43"/>
      <c r="U34" s="43"/>
      <c r="V34" s="43"/>
      <c r="W34" s="43"/>
      <c r="X34" s="43"/>
      <c r="Y34" s="43"/>
      <c r="Z34" s="215"/>
    </row>
    <row r="35" spans="1:29" ht="33.75" thickTop="1" thickBot="1" x14ac:dyDescent="0.4">
      <c r="A35" s="37"/>
      <c r="B35" s="37"/>
      <c r="C35" s="37" t="s">
        <v>275</v>
      </c>
      <c r="D35" s="37" t="s">
        <v>276</v>
      </c>
      <c r="E35" s="37" t="s">
        <v>277</v>
      </c>
      <c r="F35" s="41"/>
      <c r="G35" s="194"/>
      <c r="H35" s="196"/>
      <c r="I35" s="34"/>
      <c r="J35" s="204"/>
      <c r="K35" s="204"/>
      <c r="L35" s="204"/>
      <c r="M35" s="91"/>
      <c r="AB35" s="49">
        <v>19</v>
      </c>
      <c r="AC35" s="269" t="s">
        <v>17</v>
      </c>
    </row>
    <row r="36" spans="1:29" ht="30.75" thickBot="1" x14ac:dyDescent="0.25">
      <c r="A36" s="197"/>
      <c r="B36" s="198"/>
      <c r="C36" t="s">
        <v>272</v>
      </c>
      <c r="D36" s="37" t="s">
        <v>273</v>
      </c>
      <c r="E36" s="37" t="s">
        <v>274</v>
      </c>
      <c r="F36" s="41"/>
      <c r="G36" s="194"/>
      <c r="H36" s="196"/>
      <c r="I36" s="89"/>
      <c r="J36" s="34"/>
      <c r="K36" s="34"/>
      <c r="L36" s="34"/>
      <c r="M36" s="34"/>
    </row>
    <row r="37" spans="1:29" ht="33.75" thickTop="1" thickBot="1" x14ac:dyDescent="0.4">
      <c r="A37" s="199"/>
      <c r="B37" s="199"/>
      <c r="C37" s="199" t="s">
        <v>278</v>
      </c>
      <c r="D37" s="37" t="s">
        <v>273</v>
      </c>
      <c r="E37" s="37" t="s">
        <v>279</v>
      </c>
      <c r="F37" s="200"/>
      <c r="G37" s="200"/>
      <c r="H37" s="200"/>
      <c r="I37" s="200"/>
      <c r="J37" s="200"/>
      <c r="K37" s="205"/>
      <c r="L37" s="200"/>
      <c r="M37" s="200"/>
      <c r="N37" s="25"/>
      <c r="O37" s="25"/>
      <c r="P37" s="25"/>
      <c r="Q37" s="25"/>
      <c r="R37" s="25"/>
      <c r="S37" s="25"/>
      <c r="T37" s="34"/>
      <c r="U37" s="34"/>
      <c r="V37" s="34"/>
      <c r="W37" s="34"/>
      <c r="X37" s="34"/>
      <c r="Y37" s="34"/>
      <c r="AB37" s="236">
        <v>21</v>
      </c>
      <c r="AC37" s="118" t="s">
        <v>19</v>
      </c>
    </row>
    <row r="38" spans="1:29" x14ac:dyDescent="0.2">
      <c r="A38" s="199"/>
      <c r="B38" s="199"/>
      <c r="C38" s="199" t="s">
        <v>281</v>
      </c>
      <c r="D38" s="199"/>
      <c r="E38" s="199"/>
      <c r="F38" s="199"/>
      <c r="G38" s="199"/>
      <c r="H38" s="199"/>
      <c r="I38" s="206"/>
      <c r="J38" s="206"/>
      <c r="K38" s="207"/>
      <c r="L38" s="206"/>
      <c r="M38" s="206"/>
      <c r="N38" s="25"/>
      <c r="O38" s="25"/>
      <c r="P38" s="210"/>
      <c r="Q38" s="210"/>
      <c r="R38" s="25"/>
      <c r="S38" s="25"/>
      <c r="T38" s="34"/>
      <c r="U38" s="34"/>
      <c r="V38" s="34"/>
      <c r="W38" s="34"/>
      <c r="X38" s="34"/>
      <c r="Y38" s="34"/>
    </row>
    <row r="39" spans="1:29" x14ac:dyDescent="0.2">
      <c r="A39" s="199"/>
      <c r="B39" s="199"/>
      <c r="C39" s="199"/>
      <c r="D39" s="199"/>
      <c r="E39" s="199"/>
      <c r="F39" s="199"/>
      <c r="G39" s="199"/>
      <c r="H39" s="199"/>
      <c r="I39" s="199"/>
      <c r="J39" s="199"/>
      <c r="K39" s="207"/>
      <c r="L39" s="199"/>
      <c r="M39" s="199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9" x14ac:dyDescent="0.2">
      <c r="A40" s="199"/>
      <c r="B40" s="201"/>
      <c r="C40" s="201"/>
      <c r="D40" s="201"/>
      <c r="E40" s="201"/>
      <c r="F40" s="199"/>
      <c r="G40" s="199"/>
      <c r="H40" s="199"/>
      <c r="I40" s="199"/>
      <c r="J40" s="199"/>
      <c r="K40" s="207"/>
      <c r="L40" s="199"/>
      <c r="M40" s="199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9" x14ac:dyDescent="0.2">
      <c r="A41" s="199"/>
      <c r="B41" s="201"/>
      <c r="C41" s="63"/>
      <c r="D41" s="63"/>
      <c r="E41" s="63"/>
      <c r="F41" s="199"/>
      <c r="G41" s="199"/>
      <c r="H41" s="199"/>
      <c r="I41" s="199"/>
      <c r="J41" s="199"/>
      <c r="K41" s="207"/>
      <c r="L41" s="199"/>
      <c r="M41" s="199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9" x14ac:dyDescent="0.2">
      <c r="A42" s="199"/>
      <c r="B42" s="201"/>
      <c r="C42" s="63"/>
      <c r="D42" s="63"/>
      <c r="E42" s="63"/>
      <c r="F42" s="199"/>
      <c r="G42" s="199"/>
      <c r="H42" s="199"/>
      <c r="I42" s="199"/>
      <c r="J42" s="199"/>
      <c r="K42" s="207"/>
      <c r="L42" s="199"/>
      <c r="M42" s="199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9" x14ac:dyDescent="0.2">
      <c r="A43" s="199"/>
      <c r="B43" s="201"/>
      <c r="C43" s="63"/>
      <c r="D43" s="63"/>
      <c r="E43" s="63"/>
      <c r="F43" s="199"/>
      <c r="G43" s="199"/>
      <c r="H43" s="199"/>
      <c r="I43" s="199"/>
      <c r="J43" s="199"/>
      <c r="K43" s="207"/>
      <c r="L43" s="199"/>
      <c r="M43" s="199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9" x14ac:dyDescent="0.2">
      <c r="B44" s="63"/>
      <c r="C44" s="63"/>
      <c r="D44" s="63"/>
      <c r="E44" s="63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9" x14ac:dyDescent="0.2">
      <c r="B45" s="63"/>
      <c r="C45" s="63"/>
      <c r="D45" s="63"/>
      <c r="E45" s="63"/>
      <c r="K45" s="208"/>
      <c r="L45" s="202"/>
      <c r="N45" s="34"/>
      <c r="O45" s="34"/>
      <c r="P45" s="211"/>
      <c r="Q45" s="212"/>
      <c r="R45" s="34"/>
      <c r="S45" s="211"/>
      <c r="T45" s="34"/>
      <c r="U45" s="34"/>
      <c r="V45" s="34"/>
      <c r="W45" s="34"/>
      <c r="X45" s="34"/>
      <c r="Y45" s="34"/>
    </row>
    <row r="46" spans="1:29" x14ac:dyDescent="0.2">
      <c r="B46" s="63"/>
      <c r="C46" s="63"/>
      <c r="D46" s="63"/>
      <c r="E46" s="63"/>
      <c r="I46" s="202"/>
      <c r="K46" s="208"/>
      <c r="L46" s="202"/>
      <c r="P46" s="202"/>
      <c r="Q46" s="202"/>
      <c r="S46" s="202"/>
    </row>
    <row r="47" spans="1:29" x14ac:dyDescent="0.2">
      <c r="B47" s="63"/>
      <c r="C47" s="63"/>
      <c r="D47" s="63"/>
      <c r="E47" s="63"/>
      <c r="K47" s="208"/>
      <c r="L47" s="202"/>
      <c r="P47" s="202"/>
      <c r="S47" s="202"/>
    </row>
    <row r="48" spans="1:29" x14ac:dyDescent="0.2">
      <c r="B48" s="63"/>
      <c r="C48" s="63"/>
      <c r="D48" s="63"/>
      <c r="E48" s="63"/>
      <c r="K48" s="208"/>
      <c r="L48" s="202"/>
      <c r="P48" s="202"/>
      <c r="S48" s="202"/>
      <c r="T48" s="202"/>
    </row>
    <row r="49" spans="2:19" x14ac:dyDescent="0.2">
      <c r="B49" s="63"/>
      <c r="C49" s="63"/>
      <c r="D49" s="63"/>
      <c r="E49" s="63"/>
      <c r="G49" s="202"/>
      <c r="K49" s="208"/>
      <c r="L49" s="202"/>
      <c r="P49" s="202"/>
    </row>
    <row r="50" spans="2:19" x14ac:dyDescent="0.2">
      <c r="B50" s="63"/>
      <c r="C50" s="63"/>
      <c r="D50" s="63"/>
      <c r="E50" s="63"/>
    </row>
    <row r="51" spans="2:19" x14ac:dyDescent="0.2">
      <c r="B51" s="63"/>
      <c r="C51" s="63"/>
      <c r="D51" s="63"/>
      <c r="E51" s="63"/>
    </row>
    <row r="52" spans="2:19" x14ac:dyDescent="0.2">
      <c r="B52" s="63"/>
      <c r="C52" s="63"/>
      <c r="D52" s="63"/>
      <c r="E52" s="63"/>
    </row>
    <row r="53" spans="2:19" x14ac:dyDescent="0.2">
      <c r="B53" s="63"/>
      <c r="C53" s="63"/>
      <c r="D53" s="63"/>
      <c r="E53" s="63"/>
      <c r="Q53" s="213"/>
    </row>
    <row r="54" spans="2:19" x14ac:dyDescent="0.2">
      <c r="B54" s="63"/>
      <c r="C54" s="63"/>
      <c r="D54" s="63"/>
      <c r="E54" s="63"/>
      <c r="S54" s="202"/>
    </row>
    <row r="55" spans="2:19" x14ac:dyDescent="0.2">
      <c r="B55" s="63"/>
      <c r="C55" s="63"/>
      <c r="D55" s="203"/>
      <c r="E55" s="63"/>
      <c r="Q55" s="213"/>
      <c r="S55" s="213"/>
    </row>
    <row r="56" spans="2:19" x14ac:dyDescent="0.2">
      <c r="B56" s="63"/>
      <c r="C56" s="63"/>
      <c r="D56" s="63"/>
      <c r="E56" s="63"/>
    </row>
    <row r="57" spans="2:19" x14ac:dyDescent="0.2">
      <c r="B57" s="63"/>
      <c r="C57" s="63"/>
      <c r="D57" s="63"/>
      <c r="E57" s="63"/>
      <c r="Q57" s="202"/>
      <c r="S57" s="202"/>
    </row>
    <row r="58" spans="2:19" x14ac:dyDescent="0.2">
      <c r="B58" s="63"/>
      <c r="C58" s="63"/>
      <c r="D58" s="63"/>
      <c r="E58" s="63"/>
      <c r="Q58" s="202"/>
    </row>
    <row r="59" spans="2:19" x14ac:dyDescent="0.2">
      <c r="B59" s="63"/>
      <c r="C59" s="63"/>
      <c r="D59" s="63"/>
      <c r="E59" s="63"/>
    </row>
    <row r="60" spans="2:19" x14ac:dyDescent="0.2">
      <c r="B60" s="63"/>
      <c r="C60" s="63"/>
      <c r="D60" s="63"/>
      <c r="E60" s="63"/>
    </row>
    <row r="61" spans="2:19" x14ac:dyDescent="0.2">
      <c r="B61" s="63"/>
      <c r="C61" s="63"/>
      <c r="D61" s="63"/>
      <c r="E61" s="63"/>
    </row>
    <row r="62" spans="2:19" x14ac:dyDescent="0.2">
      <c r="B62" s="63"/>
      <c r="C62" s="63"/>
      <c r="D62" s="63"/>
      <c r="E62" s="63"/>
    </row>
    <row r="63" spans="2:19" x14ac:dyDescent="0.2">
      <c r="B63" s="63"/>
      <c r="C63" s="63"/>
      <c r="D63" s="63"/>
      <c r="E63" s="63"/>
    </row>
    <row r="64" spans="2:19" x14ac:dyDescent="0.2">
      <c r="B64" s="63"/>
      <c r="C64" s="63"/>
      <c r="D64" s="63"/>
      <c r="E64" s="63"/>
    </row>
    <row r="65" spans="2:5" x14ac:dyDescent="0.2">
      <c r="B65" s="63"/>
      <c r="C65" s="63"/>
      <c r="D65" s="63"/>
      <c r="E65" s="63"/>
    </row>
    <row r="66" spans="2:5" x14ac:dyDescent="0.2">
      <c r="B66" s="63"/>
      <c r="C66" s="63"/>
      <c r="D66" s="63"/>
      <c r="E66" s="63"/>
    </row>
  </sheetData>
  <mergeCells count="2">
    <mergeCell ref="L1:M1"/>
    <mergeCell ref="Y1:Z1"/>
  </mergeCells>
  <conditionalFormatting sqref="A27 B24:B27 N25:N27">
    <cfRule type="cellIs" dxfId="164" priority="74" stopIfTrue="1" operator="equal">
      <formula>2</formula>
    </cfRule>
  </conditionalFormatting>
  <conditionalFormatting sqref="O24">
    <cfRule type="cellIs" dxfId="163" priority="67" stopIfTrue="1" operator="equal">
      <formula>2</formula>
    </cfRule>
  </conditionalFormatting>
  <conditionalFormatting sqref="G24">
    <cfRule type="cellIs" dxfId="162" priority="68" stopIfTrue="1" operator="greaterThan">
      <formula>3</formula>
    </cfRule>
    <cfRule type="cellIs" dxfId="161" priority="69" stopIfTrue="1" operator="lessThan">
      <formula>3</formula>
    </cfRule>
    <cfRule type="cellIs" dxfId="160" priority="70" stopIfTrue="1" operator="equal">
      <formula>3</formula>
    </cfRule>
  </conditionalFormatting>
  <conditionalFormatting sqref="E24">
    <cfRule type="cellIs" dxfId="159" priority="72" stopIfTrue="1" operator="lessThan">
      <formula>2</formula>
    </cfRule>
    <cfRule type="cellIs" dxfId="158" priority="73" stopIfTrue="1" operator="greaterThan">
      <formula>2</formula>
    </cfRule>
  </conditionalFormatting>
  <conditionalFormatting sqref="M24">
    <cfRule type="cellIs" dxfId="157" priority="64" stopIfTrue="1" operator="greaterThan">
      <formula>2</formula>
    </cfRule>
    <cfRule type="cellIs" dxfId="156" priority="65" stopIfTrue="1" operator="lessThan">
      <formula>2</formula>
    </cfRule>
    <cfRule type="cellIs" dxfId="155" priority="66" stopIfTrue="1" operator="equal">
      <formula>2</formula>
    </cfRule>
  </conditionalFormatting>
  <conditionalFormatting sqref="S24">
    <cfRule type="cellIs" dxfId="154" priority="61" stopIfTrue="1" operator="greaterThan">
      <formula>3</formula>
    </cfRule>
    <cfRule type="cellIs" dxfId="153" priority="62" stopIfTrue="1" operator="lessThan">
      <formula>3</formula>
    </cfRule>
    <cfRule type="cellIs" dxfId="152" priority="63" stopIfTrue="1" operator="equal">
      <formula>3</formula>
    </cfRule>
  </conditionalFormatting>
  <conditionalFormatting sqref="W24">
    <cfRule type="cellIs" dxfId="151" priority="58" stopIfTrue="1" operator="greaterThan">
      <formula>3</formula>
    </cfRule>
    <cfRule type="cellIs" dxfId="150" priority="59" stopIfTrue="1" operator="lessThan">
      <formula>3</formula>
    </cfRule>
    <cfRule type="cellIs" dxfId="149" priority="60" stopIfTrue="1" operator="equal">
      <formula>3</formula>
    </cfRule>
  </conditionalFormatting>
  <conditionalFormatting sqref="Y24">
    <cfRule type="cellIs" dxfId="148" priority="55" stopIfTrue="1" operator="greaterThan">
      <formula>3</formula>
    </cfRule>
    <cfRule type="cellIs" dxfId="147" priority="56" stopIfTrue="1" operator="lessThan">
      <formula>3</formula>
    </cfRule>
    <cfRule type="cellIs" dxfId="146" priority="57" stopIfTrue="1" operator="equal">
      <formula>3</formula>
    </cfRule>
  </conditionalFormatting>
  <conditionalFormatting sqref="Z24">
    <cfRule type="cellIs" dxfId="145" priority="52" stopIfTrue="1" operator="greaterThan">
      <formula>2</formula>
    </cfRule>
    <cfRule type="cellIs" dxfId="144" priority="53" stopIfTrue="1" operator="lessThan">
      <formula>2</formula>
    </cfRule>
    <cfRule type="cellIs" dxfId="143" priority="54" stopIfTrue="1" operator="equal">
      <formula>2</formula>
    </cfRule>
  </conditionalFormatting>
  <conditionalFormatting sqref="K24">
    <cfRule type="cellIs" dxfId="142" priority="49" stopIfTrue="1" operator="greaterThan">
      <formula>3</formula>
    </cfRule>
    <cfRule type="cellIs" dxfId="141" priority="50" stopIfTrue="1" operator="lessThan">
      <formula>3</formula>
    </cfRule>
    <cfRule type="cellIs" dxfId="140" priority="51" stopIfTrue="1" operator="equal">
      <formula>3</formula>
    </cfRule>
  </conditionalFormatting>
  <conditionalFormatting sqref="U24">
    <cfRule type="cellIs" dxfId="139" priority="44" stopIfTrue="1" operator="lessThan">
      <formula>2</formula>
    </cfRule>
    <cfRule type="cellIs" dxfId="138" priority="45" stopIfTrue="1" operator="greaterThan">
      <formula>2</formula>
    </cfRule>
  </conditionalFormatting>
  <conditionalFormatting sqref="B28:B29">
    <cfRule type="cellIs" dxfId="137" priority="39" stopIfTrue="1" operator="equal">
      <formula>2</formula>
    </cfRule>
  </conditionalFormatting>
  <conditionalFormatting sqref="A4:A23">
    <cfRule type="cellIs" dxfId="136" priority="36" operator="greaterThan">
      <formula>2</formula>
    </cfRule>
    <cfRule type="cellIs" dxfId="135" priority="37" operator="equal">
      <formula>2</formula>
    </cfRule>
  </conditionalFormatting>
  <conditionalFormatting sqref="O5:O19 B4:B19">
    <cfRule type="cellIs" dxfId="134" priority="34" operator="greaterThan">
      <formula>3</formula>
    </cfRule>
    <cfRule type="cellIs" dxfId="133" priority="35" operator="equal">
      <formula>3</formula>
    </cfRule>
    <cfRule type="cellIs" dxfId="132" priority="38" operator="equal">
      <formula>2</formula>
    </cfRule>
  </conditionalFormatting>
  <conditionalFormatting sqref="O4">
    <cfRule type="cellIs" dxfId="131" priority="29" operator="greaterThan">
      <formula>3</formula>
    </cfRule>
    <cfRule type="cellIs" dxfId="130" priority="30" operator="equal">
      <formula>3</formula>
    </cfRule>
    <cfRule type="cellIs" dxfId="129" priority="33" operator="equal">
      <formula>2</formula>
    </cfRule>
  </conditionalFormatting>
  <conditionalFormatting sqref="O20:O23">
    <cfRule type="cellIs" dxfId="128" priority="24" operator="greaterThan">
      <formula>3</formula>
    </cfRule>
    <cfRule type="cellIs" dxfId="127" priority="25" operator="equal">
      <formula>3</formula>
    </cfRule>
    <cfRule type="cellIs" dxfId="126" priority="28" operator="equal">
      <formula>2</formula>
    </cfRule>
  </conditionalFormatting>
  <conditionalFormatting sqref="B20:B23">
    <cfRule type="cellIs" dxfId="125" priority="19" operator="greaterThan">
      <formula>3</formula>
    </cfRule>
    <cfRule type="cellIs" dxfId="124" priority="20" operator="equal">
      <formula>3</formula>
    </cfRule>
    <cfRule type="cellIs" dxfId="123" priority="23" operator="equal">
      <formula>2</formula>
    </cfRule>
  </conditionalFormatting>
  <conditionalFormatting sqref="I24">
    <cfRule type="cellIs" dxfId="122" priority="16" stopIfTrue="1" operator="greaterThan">
      <formula>3</formula>
    </cfRule>
    <cfRule type="cellIs" dxfId="121" priority="17" stopIfTrue="1" operator="lessThan">
      <formula>3</formula>
    </cfRule>
    <cfRule type="cellIs" dxfId="120" priority="18" stopIfTrue="1" operator="equal">
      <formula>3</formula>
    </cfRule>
  </conditionalFormatting>
  <conditionalFormatting sqref="T24">
    <cfRule type="cellIs" dxfId="119" priority="13" stopIfTrue="1" operator="greaterThan">
      <formula>3</formula>
    </cfRule>
    <cfRule type="cellIs" dxfId="118" priority="14" stopIfTrue="1" operator="lessThan">
      <formula>3</formula>
    </cfRule>
    <cfRule type="cellIs" dxfId="117" priority="15" stopIfTrue="1" operator="equal">
      <formula>3</formula>
    </cfRule>
  </conditionalFormatting>
  <conditionalFormatting sqref="A7 A11:A23">
    <cfRule type="cellIs" dxfId="116" priority="9" operator="greaterThan">
      <formula>2</formula>
    </cfRule>
    <cfRule type="cellIs" dxfId="115" priority="10" operator="equal">
      <formula>2</formula>
    </cfRule>
  </conditionalFormatting>
  <conditionalFormatting sqref="A8:A10">
    <cfRule type="cellIs" dxfId="114" priority="7" operator="greaterThan">
      <formula>2</formula>
    </cfRule>
    <cfRule type="cellIs" dxfId="113" priority="8" operator="equal">
      <formula>2</formula>
    </cfRule>
  </conditionalFormatting>
  <conditionalFormatting sqref="N5:N19">
    <cfRule type="cellIs" dxfId="112" priority="5" operator="greaterThan">
      <formula>2</formula>
    </cfRule>
    <cfRule type="cellIs" dxfId="111" priority="6" operator="equal">
      <formula>2</formula>
    </cfRule>
  </conditionalFormatting>
  <conditionalFormatting sqref="N4">
    <cfRule type="cellIs" dxfId="110" priority="3" operator="greaterThan">
      <formula>2</formula>
    </cfRule>
    <cfRule type="cellIs" dxfId="109" priority="4" operator="equal">
      <formula>2</formula>
    </cfRule>
  </conditionalFormatting>
  <conditionalFormatting sqref="N20:N23">
    <cfRule type="cellIs" dxfId="108" priority="1" operator="greaterThan">
      <formula>2</formula>
    </cfRule>
    <cfRule type="cellIs" dxfId="107" priority="2" operator="equal">
      <formula>2</formula>
    </cfRule>
  </conditionalFormatting>
  <pageMargins left="0.25" right="0.25" top="0.75" bottom="0.75" header="0.3" footer="0.3"/>
  <pageSetup scale="79" fitToWidth="0" orientation="portrait" r:id="rId1"/>
  <headerFooter>
    <oddHeader xml:space="preserve">&amp;L&amp;"Arial,Bold"Rex Putnam HS Swim Team
&amp;C
</oddHeader>
  </headerFooter>
  <colBreaks count="1" manualBreakCount="1">
    <brk id="13" max="4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zoomScaleNormal="100" workbookViewId="0">
      <selection activeCell="R3" sqref="R3:AA3"/>
    </sheetView>
  </sheetViews>
  <sheetFormatPr defaultColWidth="8.81640625" defaultRowHeight="15" x14ac:dyDescent="0.2"/>
  <cols>
    <col min="1" max="1" width="4.1796875" customWidth="1"/>
    <col min="2" max="2" width="4.6328125" customWidth="1"/>
    <col min="3" max="3" width="16.81640625" customWidth="1"/>
    <col min="4" max="4" width="14.1796875" customWidth="1"/>
    <col min="5" max="5" width="10.1796875" customWidth="1"/>
    <col min="6" max="6" width="8.1796875" customWidth="1"/>
    <col min="7" max="8" width="8.08984375" customWidth="1"/>
    <col min="9" max="10" width="8.453125" customWidth="1"/>
    <col min="11" max="11" width="8.7265625" style="1" customWidth="1"/>
    <col min="13" max="13" width="9.453125" customWidth="1"/>
    <col min="14" max="14" width="4.81640625" customWidth="1"/>
    <col min="15" max="15" width="4.1796875" customWidth="1"/>
    <col min="16" max="16" width="15.90625" customWidth="1"/>
    <col min="17" max="17" width="14.1796875" customWidth="1"/>
    <col min="18" max="18" width="9.81640625" customWidth="1"/>
    <col min="21" max="21" width="9.36328125" customWidth="1"/>
    <col min="23" max="23" width="8.36328125" customWidth="1"/>
    <col min="25" max="25" width="8.36328125" customWidth="1"/>
  </cols>
  <sheetData>
    <row r="1" spans="1:29" ht="21" thickBot="1" x14ac:dyDescent="0.35">
      <c r="A1" s="282" t="s">
        <v>260</v>
      </c>
      <c r="B1" s="270"/>
      <c r="C1" s="270"/>
      <c r="D1" s="270"/>
      <c r="E1" s="270"/>
      <c r="F1" s="270"/>
      <c r="G1" s="270"/>
      <c r="H1" s="270"/>
      <c r="I1" s="270"/>
      <c r="J1" s="276"/>
      <c r="K1" s="283" t="s">
        <v>261</v>
      </c>
      <c r="L1" s="582">
        <v>43074</v>
      </c>
      <c r="M1" s="582"/>
      <c r="N1" s="44" t="str">
        <f>A1</f>
        <v>Putnam at Silverton</v>
      </c>
      <c r="O1" s="44"/>
      <c r="P1" s="45"/>
      <c r="Q1" s="44"/>
      <c r="R1" s="44"/>
      <c r="S1" s="45"/>
      <c r="T1" s="45"/>
      <c r="U1" s="45"/>
      <c r="V1" s="45"/>
      <c r="W1" s="45"/>
      <c r="X1" s="45"/>
      <c r="Y1" s="105" t="str">
        <f>K1</f>
        <v>Tue</v>
      </c>
      <c r="Z1" s="576">
        <f>L1</f>
        <v>43074</v>
      </c>
      <c r="AA1" s="576"/>
      <c r="AB1" s="34"/>
    </row>
    <row r="2" spans="1:29" ht="25.5" customHeight="1" thickTop="1" thickBot="1" x14ac:dyDescent="0.3">
      <c r="A2" s="46"/>
      <c r="B2" s="2">
        <v>1</v>
      </c>
      <c r="C2" s="47" t="s">
        <v>97</v>
      </c>
      <c r="D2" s="4"/>
      <c r="E2" s="48" t="s">
        <v>1</v>
      </c>
      <c r="F2" s="48" t="s">
        <v>268</v>
      </c>
      <c r="G2" s="48" t="s">
        <v>3</v>
      </c>
      <c r="H2" s="48" t="s">
        <v>6</v>
      </c>
      <c r="I2" s="48" t="s">
        <v>5</v>
      </c>
      <c r="J2" s="48" t="s">
        <v>11</v>
      </c>
      <c r="K2" s="271" t="s">
        <v>7</v>
      </c>
      <c r="L2" s="48" t="s">
        <v>9</v>
      </c>
      <c r="M2" s="48" t="s">
        <v>8</v>
      </c>
      <c r="N2" s="46"/>
      <c r="O2" s="2">
        <v>2</v>
      </c>
      <c r="P2" s="47" t="s">
        <v>97</v>
      </c>
      <c r="Q2" s="4"/>
      <c r="R2" s="48" t="s">
        <v>4</v>
      </c>
      <c r="S2" s="272" t="s">
        <v>10</v>
      </c>
      <c r="T2" s="255" t="s">
        <v>12</v>
      </c>
      <c r="U2" s="48" t="s">
        <v>13</v>
      </c>
      <c r="V2" s="48" t="s">
        <v>14</v>
      </c>
      <c r="W2" s="48" t="s">
        <v>16</v>
      </c>
      <c r="X2" s="272" t="s">
        <v>15</v>
      </c>
      <c r="Y2" s="48" t="s">
        <v>18</v>
      </c>
      <c r="Z2" s="272" t="s">
        <v>17</v>
      </c>
      <c r="AA2" s="48" t="s">
        <v>19</v>
      </c>
    </row>
    <row r="3" spans="1:29" ht="21.75" thickBot="1" x14ac:dyDescent="0.4">
      <c r="A3" s="5" t="s">
        <v>20</v>
      </c>
      <c r="B3" s="5" t="s">
        <v>21</v>
      </c>
      <c r="C3" s="293"/>
      <c r="D3" s="294" t="s">
        <v>22</v>
      </c>
      <c r="E3" s="49">
        <v>2</v>
      </c>
      <c r="F3" s="275">
        <v>104</v>
      </c>
      <c r="G3" s="49">
        <v>4</v>
      </c>
      <c r="H3" s="275">
        <v>106</v>
      </c>
      <c r="I3" s="49">
        <v>6</v>
      </c>
      <c r="J3" s="275" t="s">
        <v>101</v>
      </c>
      <c r="K3" s="250">
        <v>8</v>
      </c>
      <c r="L3" s="275">
        <v>110</v>
      </c>
      <c r="M3" s="69">
        <v>10</v>
      </c>
      <c r="N3" s="5" t="s">
        <v>20</v>
      </c>
      <c r="O3" s="5" t="s">
        <v>21</v>
      </c>
      <c r="P3" s="6"/>
      <c r="Q3" s="294" t="s">
        <v>22</v>
      </c>
      <c r="R3" s="275">
        <v>120</v>
      </c>
      <c r="S3" s="49">
        <v>12</v>
      </c>
      <c r="T3" s="250">
        <v>14</v>
      </c>
      <c r="U3" s="69">
        <v>16</v>
      </c>
      <c r="V3" s="275" t="s">
        <v>102</v>
      </c>
      <c r="W3" s="275" t="s">
        <v>103</v>
      </c>
      <c r="X3" s="49">
        <v>18</v>
      </c>
      <c r="Y3" s="275" t="s">
        <v>104</v>
      </c>
      <c r="Z3" s="49">
        <v>20</v>
      </c>
      <c r="AA3" s="236">
        <v>22</v>
      </c>
    </row>
    <row r="4" spans="1:29" ht="21.75" customHeight="1" x14ac:dyDescent="0.2">
      <c r="A4" s="322">
        <f>COUNTA(F4:M4)+COUNTA(R4:T4)+COUNTA(V4:Z4)</f>
        <v>2</v>
      </c>
      <c r="B4" s="274">
        <f t="shared" ref="B4:B20" si="0">COUNTA(E4:E4)+COUNTA(U4:V4)+COUNTA(AA4)</f>
        <v>2</v>
      </c>
      <c r="C4" s="289" t="s">
        <v>106</v>
      </c>
      <c r="D4" s="289" t="s">
        <v>105</v>
      </c>
      <c r="E4" s="7" t="s">
        <v>223</v>
      </c>
      <c r="F4" s="8"/>
      <c r="G4" s="229"/>
      <c r="H4" s="8"/>
      <c r="I4" s="7" t="s">
        <v>212</v>
      </c>
      <c r="J4" s="8"/>
      <c r="K4" s="251"/>
      <c r="L4" s="8"/>
      <c r="M4" s="70"/>
      <c r="N4" s="274">
        <f t="shared" ref="N4:N20" si="1">A4</f>
        <v>2</v>
      </c>
      <c r="O4" s="274">
        <f t="shared" ref="O4:O20" si="2">B4</f>
        <v>2</v>
      </c>
      <c r="P4" s="289" t="str">
        <f t="shared" ref="P4:P20" si="3">IF(C4&lt;&gt;"",C4,"")</f>
        <v>Agee</v>
      </c>
      <c r="Q4" s="289" t="str">
        <f t="shared" ref="Q4:Q20" si="4">IF(D4&lt;&gt;"",D4,"")</f>
        <v>Colton</v>
      </c>
      <c r="R4" s="8"/>
      <c r="S4" s="7" t="s">
        <v>212</v>
      </c>
      <c r="T4" s="251"/>
      <c r="U4" s="70"/>
      <c r="V4" s="8"/>
      <c r="W4" s="8"/>
      <c r="X4" s="7"/>
      <c r="Y4" s="8"/>
      <c r="Z4" s="7"/>
      <c r="AA4" s="238" t="s">
        <v>218</v>
      </c>
    </row>
    <row r="5" spans="1:29" ht="21.75" customHeight="1" x14ac:dyDescent="0.2">
      <c r="A5" s="322">
        <f t="shared" ref="A5:A20" si="5">COUNTA(F5:M5)+COUNTA(R5:T5)+COUNTA(V5:Z5)</f>
        <v>2</v>
      </c>
      <c r="B5" s="274">
        <f t="shared" si="0"/>
        <v>2</v>
      </c>
      <c r="C5" s="290" t="s">
        <v>184</v>
      </c>
      <c r="D5" s="290" t="s">
        <v>183</v>
      </c>
      <c r="E5" s="231"/>
      <c r="F5" s="10"/>
      <c r="G5" s="9"/>
      <c r="H5" s="10"/>
      <c r="I5" s="231"/>
      <c r="J5" s="10"/>
      <c r="K5" s="252"/>
      <c r="L5" s="10"/>
      <c r="M5" s="71"/>
      <c r="N5" s="274">
        <f t="shared" si="1"/>
        <v>2</v>
      </c>
      <c r="O5" s="274">
        <f t="shared" si="2"/>
        <v>2</v>
      </c>
      <c r="P5" s="290" t="str">
        <f t="shared" si="3"/>
        <v>Beko</v>
      </c>
      <c r="Q5" s="290" t="str">
        <f t="shared" si="4"/>
        <v>Logan</v>
      </c>
      <c r="R5" s="10"/>
      <c r="S5" s="9" t="s">
        <v>212</v>
      </c>
      <c r="T5" s="252"/>
      <c r="U5" s="71" t="s">
        <v>50</v>
      </c>
      <c r="V5" s="10"/>
      <c r="W5" s="10"/>
      <c r="X5" s="9" t="s">
        <v>212</v>
      </c>
      <c r="Y5" s="8"/>
      <c r="Z5" s="9"/>
      <c r="AA5" s="237" t="s">
        <v>41</v>
      </c>
    </row>
    <row r="6" spans="1:29" ht="21.75" customHeight="1" x14ac:dyDescent="0.2">
      <c r="A6" s="322">
        <f t="shared" si="5"/>
        <v>2</v>
      </c>
      <c r="B6" s="274">
        <f t="shared" si="0"/>
        <v>1</v>
      </c>
      <c r="C6" s="291" t="s">
        <v>247</v>
      </c>
      <c r="D6" s="291" t="s">
        <v>248</v>
      </c>
      <c r="E6" s="7" t="s">
        <v>120</v>
      </c>
      <c r="F6" s="8"/>
      <c r="G6" s="7" t="s">
        <v>212</v>
      </c>
      <c r="H6" s="8"/>
      <c r="I6" s="7"/>
      <c r="J6" s="8"/>
      <c r="K6" s="251"/>
      <c r="L6" s="8"/>
      <c r="M6" s="70"/>
      <c r="N6" s="274">
        <f t="shared" si="1"/>
        <v>2</v>
      </c>
      <c r="O6" s="274">
        <f t="shared" si="2"/>
        <v>1</v>
      </c>
      <c r="P6" s="291" t="str">
        <f t="shared" si="3"/>
        <v>Dial</v>
      </c>
      <c r="Q6" s="291" t="str">
        <f t="shared" si="4"/>
        <v>Erland</v>
      </c>
      <c r="R6" s="8"/>
      <c r="S6" s="119"/>
      <c r="T6" s="251"/>
      <c r="U6" s="70"/>
      <c r="V6" s="8"/>
      <c r="W6" s="8" t="s">
        <v>212</v>
      </c>
      <c r="X6" s="119"/>
      <c r="Y6" s="8"/>
      <c r="Z6" s="119"/>
      <c r="AA6" s="119"/>
    </row>
    <row r="7" spans="1:29" ht="21.75" customHeight="1" x14ac:dyDescent="0.2">
      <c r="A7" s="322">
        <f t="shared" si="5"/>
        <v>2</v>
      </c>
      <c r="B7" s="274">
        <f t="shared" si="0"/>
        <v>2</v>
      </c>
      <c r="C7" s="292" t="s">
        <v>249</v>
      </c>
      <c r="D7" s="292" t="s">
        <v>250</v>
      </c>
      <c r="E7" s="9" t="s">
        <v>201</v>
      </c>
      <c r="F7" s="10"/>
      <c r="G7" s="9"/>
      <c r="H7" s="10"/>
      <c r="I7" s="9"/>
      <c r="J7" s="10" t="s">
        <v>212</v>
      </c>
      <c r="K7" s="252"/>
      <c r="L7" s="10"/>
      <c r="M7" s="71"/>
      <c r="N7" s="274">
        <f t="shared" si="1"/>
        <v>2</v>
      </c>
      <c r="O7" s="274">
        <f t="shared" si="2"/>
        <v>2</v>
      </c>
      <c r="P7" s="292" t="str">
        <f t="shared" si="3"/>
        <v>Elkins</v>
      </c>
      <c r="Q7" s="292" t="str">
        <f t="shared" si="4"/>
        <v>Jackson</v>
      </c>
      <c r="R7" s="10"/>
      <c r="S7" s="9"/>
      <c r="T7" s="252" t="s">
        <v>212</v>
      </c>
      <c r="U7" s="71"/>
      <c r="V7" s="10"/>
      <c r="W7" s="10"/>
      <c r="X7" s="9"/>
      <c r="Y7" s="8"/>
      <c r="Z7" s="9"/>
      <c r="AA7" s="237" t="s">
        <v>35</v>
      </c>
    </row>
    <row r="8" spans="1:29" ht="21.75" customHeight="1" x14ac:dyDescent="0.2">
      <c r="A8" s="322">
        <f t="shared" si="5"/>
        <v>2</v>
      </c>
      <c r="B8" s="274">
        <f t="shared" si="0"/>
        <v>2</v>
      </c>
      <c r="C8" s="289" t="s">
        <v>251</v>
      </c>
      <c r="D8" s="289" t="s">
        <v>252</v>
      </c>
      <c r="E8" s="7" t="s">
        <v>221</v>
      </c>
      <c r="F8" s="8"/>
      <c r="G8" s="233"/>
      <c r="H8" s="8"/>
      <c r="I8" s="11"/>
      <c r="J8" s="8" t="s">
        <v>212</v>
      </c>
      <c r="K8" s="253"/>
      <c r="L8" s="8"/>
      <c r="M8" s="72"/>
      <c r="N8" s="274">
        <f t="shared" si="1"/>
        <v>2</v>
      </c>
      <c r="O8" s="274">
        <f t="shared" si="2"/>
        <v>2</v>
      </c>
      <c r="P8" s="289" t="str">
        <f t="shared" si="3"/>
        <v>Geertz</v>
      </c>
      <c r="Q8" s="289" t="str">
        <f t="shared" si="4"/>
        <v>Nicholas</v>
      </c>
      <c r="R8" s="8"/>
      <c r="S8" s="119"/>
      <c r="T8" s="253"/>
      <c r="U8" s="72"/>
      <c r="V8" s="8"/>
      <c r="W8" s="8" t="s">
        <v>212</v>
      </c>
      <c r="X8" s="119"/>
      <c r="Y8" s="8"/>
      <c r="Z8" s="119"/>
      <c r="AA8" s="119" t="s">
        <v>50</v>
      </c>
    </row>
    <row r="9" spans="1:29" ht="21.75" customHeight="1" x14ac:dyDescent="0.2">
      <c r="A9" s="322">
        <f t="shared" si="5"/>
        <v>2</v>
      </c>
      <c r="B9" s="274">
        <f t="shared" si="0"/>
        <v>2</v>
      </c>
      <c r="C9" s="290" t="s">
        <v>187</v>
      </c>
      <c r="D9" s="290" t="s">
        <v>199</v>
      </c>
      <c r="E9" s="9" t="s">
        <v>267</v>
      </c>
      <c r="F9" s="10"/>
      <c r="G9" s="9"/>
      <c r="H9" s="10"/>
      <c r="I9" s="9" t="s">
        <v>212</v>
      </c>
      <c r="J9" s="10"/>
      <c r="K9" s="252"/>
      <c r="L9" s="10"/>
      <c r="M9" s="71"/>
      <c r="N9" s="274">
        <f t="shared" si="1"/>
        <v>2</v>
      </c>
      <c r="O9" s="274">
        <f t="shared" si="2"/>
        <v>2</v>
      </c>
      <c r="P9" s="292" t="str">
        <f t="shared" si="3"/>
        <v>Goldstein</v>
      </c>
      <c r="Q9" s="292" t="str">
        <f t="shared" si="4"/>
        <v>Alex</v>
      </c>
      <c r="R9" s="10"/>
      <c r="S9" s="9"/>
      <c r="T9" s="252" t="s">
        <v>212</v>
      </c>
      <c r="U9" s="71"/>
      <c r="V9" s="10"/>
      <c r="W9" s="10"/>
      <c r="X9" s="9"/>
      <c r="Y9" s="8"/>
      <c r="Z9" s="9"/>
      <c r="AA9" s="237" t="s">
        <v>216</v>
      </c>
    </row>
    <row r="10" spans="1:29" ht="21.75" customHeight="1" x14ac:dyDescent="0.2">
      <c r="A10" s="322">
        <f t="shared" si="5"/>
        <v>2</v>
      </c>
      <c r="B10" s="274">
        <f t="shared" si="0"/>
        <v>2</v>
      </c>
      <c r="C10" s="289" t="s">
        <v>165</v>
      </c>
      <c r="D10" s="289" t="s">
        <v>188</v>
      </c>
      <c r="E10" s="7" t="s">
        <v>266</v>
      </c>
      <c r="F10" s="8"/>
      <c r="G10" s="7"/>
      <c r="H10" s="8"/>
      <c r="I10" s="7"/>
      <c r="J10" s="8"/>
      <c r="K10" s="251" t="s">
        <v>212</v>
      </c>
      <c r="L10" s="8"/>
      <c r="M10" s="70"/>
      <c r="N10" s="274">
        <f t="shared" si="1"/>
        <v>2</v>
      </c>
      <c r="O10" s="274">
        <f t="shared" si="2"/>
        <v>2</v>
      </c>
      <c r="P10" s="289" t="str">
        <f t="shared" si="3"/>
        <v>Herbert</v>
      </c>
      <c r="Q10" s="289" t="str">
        <f t="shared" si="4"/>
        <v>Ryan</v>
      </c>
      <c r="R10" s="8"/>
      <c r="S10" s="119"/>
      <c r="T10" s="251"/>
      <c r="U10" s="70"/>
      <c r="V10" s="8"/>
      <c r="W10" s="8"/>
      <c r="X10" s="234"/>
      <c r="Y10" s="8"/>
      <c r="Z10" s="119" t="s">
        <v>212</v>
      </c>
      <c r="AA10" s="119" t="s">
        <v>40</v>
      </c>
    </row>
    <row r="11" spans="1:29" ht="21.75" customHeight="1" x14ac:dyDescent="0.2">
      <c r="A11" s="322">
        <f t="shared" si="5"/>
        <v>2</v>
      </c>
      <c r="B11" s="274">
        <f t="shared" si="0"/>
        <v>0</v>
      </c>
      <c r="C11" s="292" t="s">
        <v>253</v>
      </c>
      <c r="D11" s="292" t="s">
        <v>125</v>
      </c>
      <c r="E11" s="9"/>
      <c r="F11" s="10"/>
      <c r="G11" s="9"/>
      <c r="H11" s="10"/>
      <c r="I11" s="9"/>
      <c r="J11" s="10" t="s">
        <v>212</v>
      </c>
      <c r="K11" s="252"/>
      <c r="L11" s="10"/>
      <c r="M11" s="71"/>
      <c r="N11" s="274">
        <f t="shared" si="1"/>
        <v>2</v>
      </c>
      <c r="O11" s="274">
        <f t="shared" si="2"/>
        <v>0</v>
      </c>
      <c r="P11" s="292" t="str">
        <f t="shared" si="3"/>
        <v>Johnston</v>
      </c>
      <c r="Q11" s="292" t="str">
        <f t="shared" si="4"/>
        <v>Michael</v>
      </c>
      <c r="R11" s="10"/>
      <c r="S11" s="9"/>
      <c r="T11" s="252"/>
      <c r="U11" s="71"/>
      <c r="V11" s="10"/>
      <c r="W11" s="10" t="s">
        <v>212</v>
      </c>
      <c r="X11" s="231"/>
      <c r="Y11" s="8"/>
      <c r="Z11" s="9"/>
      <c r="AA11" s="237"/>
    </row>
    <row r="12" spans="1:29" ht="21.75" customHeight="1" x14ac:dyDescent="0.2">
      <c r="A12" s="322">
        <f t="shared" si="5"/>
        <v>2</v>
      </c>
      <c r="B12" s="274">
        <f t="shared" si="0"/>
        <v>2</v>
      </c>
      <c r="C12" s="289" t="s">
        <v>108</v>
      </c>
      <c r="D12" s="289" t="s">
        <v>107</v>
      </c>
      <c r="E12" s="7"/>
      <c r="F12" s="8"/>
      <c r="G12" s="7"/>
      <c r="H12" s="8"/>
      <c r="I12" s="7"/>
      <c r="J12" s="8"/>
      <c r="K12" s="251" t="s">
        <v>212</v>
      </c>
      <c r="L12" s="8"/>
      <c r="M12" s="70"/>
      <c r="N12" s="274">
        <f t="shared" si="1"/>
        <v>2</v>
      </c>
      <c r="O12" s="274">
        <f t="shared" si="2"/>
        <v>2</v>
      </c>
      <c r="P12" s="289" t="str">
        <f t="shared" si="3"/>
        <v>Kaelon</v>
      </c>
      <c r="Q12" s="289" t="str">
        <f t="shared" si="4"/>
        <v>Hayden</v>
      </c>
      <c r="R12" s="8"/>
      <c r="S12" s="234"/>
      <c r="T12" s="251"/>
      <c r="U12" s="70" t="s">
        <v>216</v>
      </c>
      <c r="V12" s="8"/>
      <c r="W12" s="8"/>
      <c r="X12" s="119" t="s">
        <v>212</v>
      </c>
      <c r="Y12" s="8"/>
      <c r="Z12" s="234"/>
      <c r="AA12" s="119" t="s">
        <v>39</v>
      </c>
    </row>
    <row r="13" spans="1:29" ht="21.75" customHeight="1" x14ac:dyDescent="0.2">
      <c r="A13" s="322">
        <f t="shared" si="5"/>
        <v>2</v>
      </c>
      <c r="B13" s="274">
        <f t="shared" si="0"/>
        <v>2</v>
      </c>
      <c r="C13" s="292" t="s">
        <v>190</v>
      </c>
      <c r="D13" s="292" t="s">
        <v>189</v>
      </c>
      <c r="E13" s="9"/>
      <c r="F13" s="10"/>
      <c r="G13" s="9"/>
      <c r="H13" s="10"/>
      <c r="I13" s="9"/>
      <c r="J13" s="10" t="s">
        <v>212</v>
      </c>
      <c r="K13" s="252"/>
      <c r="L13" s="10"/>
      <c r="M13" s="71"/>
      <c r="N13" s="274">
        <f t="shared" si="1"/>
        <v>2</v>
      </c>
      <c r="O13" s="274">
        <f t="shared" si="2"/>
        <v>2</v>
      </c>
      <c r="P13" s="292" t="str">
        <f t="shared" si="3"/>
        <v>Marsh</v>
      </c>
      <c r="Q13" s="292" t="str">
        <f t="shared" si="4"/>
        <v>Eddie</v>
      </c>
      <c r="R13" s="10"/>
      <c r="S13" s="9"/>
      <c r="T13" s="252" t="s">
        <v>212</v>
      </c>
      <c r="U13" s="71" t="s">
        <v>34</v>
      </c>
      <c r="V13" s="10"/>
      <c r="W13" s="10"/>
      <c r="X13" s="9"/>
      <c r="Y13" s="8"/>
      <c r="Z13" s="9"/>
      <c r="AA13" s="9" t="s">
        <v>34</v>
      </c>
    </row>
    <row r="14" spans="1:29" ht="21.75" customHeight="1" x14ac:dyDescent="0.2">
      <c r="A14" s="322">
        <f t="shared" si="5"/>
        <v>2</v>
      </c>
      <c r="B14" s="274">
        <f t="shared" si="0"/>
        <v>2</v>
      </c>
      <c r="C14" s="289" t="s">
        <v>112</v>
      </c>
      <c r="D14" s="289" t="s">
        <v>111</v>
      </c>
      <c r="E14" s="7" t="s">
        <v>262</v>
      </c>
      <c r="F14" s="8"/>
      <c r="G14" s="7"/>
      <c r="H14" s="8"/>
      <c r="I14" s="7"/>
      <c r="J14" s="8"/>
      <c r="K14" s="251"/>
      <c r="L14" s="8"/>
      <c r="M14" s="70" t="s">
        <v>212</v>
      </c>
      <c r="N14" s="274">
        <f t="shared" si="1"/>
        <v>2</v>
      </c>
      <c r="O14" s="274">
        <f t="shared" si="2"/>
        <v>2</v>
      </c>
      <c r="P14" s="289" t="str">
        <f t="shared" si="3"/>
        <v>Nordby</v>
      </c>
      <c r="Q14" s="289" t="str">
        <f t="shared" si="4"/>
        <v>Trygve</v>
      </c>
      <c r="R14" s="8"/>
      <c r="S14" s="119"/>
      <c r="T14" s="251"/>
      <c r="U14" s="70" t="s">
        <v>40</v>
      </c>
      <c r="V14" s="8"/>
      <c r="W14" s="8"/>
      <c r="X14" s="119"/>
      <c r="Y14" s="8"/>
      <c r="Z14" s="119" t="s">
        <v>212</v>
      </c>
      <c r="AA14" s="119"/>
      <c r="AC14" s="174"/>
    </row>
    <row r="15" spans="1:29" ht="21.75" customHeight="1" x14ac:dyDescent="0.2">
      <c r="A15" s="322">
        <f t="shared" si="5"/>
        <v>2</v>
      </c>
      <c r="B15" s="274">
        <f t="shared" si="0"/>
        <v>2</v>
      </c>
      <c r="C15" s="290" t="s">
        <v>194</v>
      </c>
      <c r="D15" s="290" t="s">
        <v>193</v>
      </c>
      <c r="E15" s="9" t="s">
        <v>38</v>
      </c>
      <c r="F15" s="10"/>
      <c r="G15" s="9" t="s">
        <v>212</v>
      </c>
      <c r="H15" s="10"/>
      <c r="I15" s="9"/>
      <c r="J15" s="10"/>
      <c r="K15" s="252"/>
      <c r="L15" s="10"/>
      <c r="M15" s="71"/>
      <c r="N15" s="274">
        <f t="shared" si="1"/>
        <v>2</v>
      </c>
      <c r="O15" s="274">
        <f t="shared" si="2"/>
        <v>2</v>
      </c>
      <c r="P15" s="290" t="str">
        <f t="shared" si="3"/>
        <v>Pauken</v>
      </c>
      <c r="Q15" s="290" t="str">
        <f t="shared" si="4"/>
        <v>Simon</v>
      </c>
      <c r="R15" s="10"/>
      <c r="S15" s="9" t="s">
        <v>212</v>
      </c>
      <c r="T15" s="252"/>
      <c r="U15" s="71" t="s">
        <v>39</v>
      </c>
      <c r="V15" s="10"/>
      <c r="W15" s="10"/>
      <c r="X15" s="9"/>
      <c r="Y15" s="8"/>
      <c r="Z15" s="9"/>
      <c r="AA15" s="237"/>
    </row>
    <row r="16" spans="1:29" ht="21.75" customHeight="1" x14ac:dyDescent="0.2">
      <c r="A16" s="322">
        <f t="shared" si="5"/>
        <v>2</v>
      </c>
      <c r="B16" s="274">
        <f t="shared" si="0"/>
        <v>2</v>
      </c>
      <c r="C16" s="289" t="s">
        <v>43</v>
      </c>
      <c r="D16" s="289" t="s">
        <v>254</v>
      </c>
      <c r="E16" s="7" t="s">
        <v>222</v>
      </c>
      <c r="F16" s="8"/>
      <c r="G16" s="7"/>
      <c r="H16" s="8"/>
      <c r="I16" s="7" t="s">
        <v>212</v>
      </c>
      <c r="J16" s="8"/>
      <c r="K16" s="251"/>
      <c r="L16" s="8"/>
      <c r="M16" s="70"/>
      <c r="N16" s="274">
        <f t="shared" si="1"/>
        <v>2</v>
      </c>
      <c r="O16" s="274">
        <f t="shared" si="2"/>
        <v>2</v>
      </c>
      <c r="P16" s="289" t="str">
        <f t="shared" si="3"/>
        <v>Rainville</v>
      </c>
      <c r="Q16" s="289" t="str">
        <f t="shared" si="4"/>
        <v>Christian</v>
      </c>
      <c r="R16" s="8"/>
      <c r="S16" s="119"/>
      <c r="T16" s="251"/>
      <c r="U16" s="70" t="s">
        <v>218</v>
      </c>
      <c r="V16" s="8"/>
      <c r="W16" s="8"/>
      <c r="X16" s="119" t="s">
        <v>212</v>
      </c>
      <c r="Y16" s="8"/>
      <c r="Z16" s="119"/>
      <c r="AA16" s="119"/>
    </row>
    <row r="17" spans="1:27" ht="21.75" customHeight="1" x14ac:dyDescent="0.2">
      <c r="A17" s="322">
        <f t="shared" si="5"/>
        <v>2</v>
      </c>
      <c r="B17" s="274">
        <f t="shared" si="0"/>
        <v>2</v>
      </c>
      <c r="C17" s="292" t="s">
        <v>255</v>
      </c>
      <c r="D17" s="292" t="s">
        <v>195</v>
      </c>
      <c r="E17" s="9" t="s">
        <v>264</v>
      </c>
      <c r="F17" s="10"/>
      <c r="G17" s="9"/>
      <c r="H17" s="10"/>
      <c r="I17" s="9"/>
      <c r="J17" s="10"/>
      <c r="K17" s="252"/>
      <c r="L17" s="10"/>
      <c r="M17" s="71"/>
      <c r="N17" s="274">
        <f t="shared" si="1"/>
        <v>2</v>
      </c>
      <c r="O17" s="274">
        <f t="shared" si="2"/>
        <v>2</v>
      </c>
      <c r="P17" s="292" t="str">
        <f t="shared" si="3"/>
        <v>Rohlfing</v>
      </c>
      <c r="Q17" s="292" t="str">
        <f t="shared" si="4"/>
        <v>Joseph</v>
      </c>
      <c r="R17" s="10" t="s">
        <v>212</v>
      </c>
      <c r="S17" s="9"/>
      <c r="T17" s="252"/>
      <c r="U17" s="71" t="s">
        <v>35</v>
      </c>
      <c r="V17" s="10"/>
      <c r="W17" s="10"/>
      <c r="X17" s="9"/>
      <c r="Y17" s="8"/>
      <c r="Z17" s="9" t="s">
        <v>212</v>
      </c>
      <c r="AA17" s="237"/>
    </row>
    <row r="18" spans="1:27" ht="21.75" customHeight="1" x14ac:dyDescent="0.2">
      <c r="A18" s="322">
        <f t="shared" si="5"/>
        <v>2</v>
      </c>
      <c r="B18" s="274">
        <f t="shared" si="0"/>
        <v>1</v>
      </c>
      <c r="C18" s="289" t="s">
        <v>256</v>
      </c>
      <c r="D18" s="289" t="s">
        <v>257</v>
      </c>
      <c r="E18" s="7" t="s">
        <v>265</v>
      </c>
      <c r="F18" s="8"/>
      <c r="G18" s="7"/>
      <c r="H18" s="8"/>
      <c r="I18" s="7"/>
      <c r="J18" s="8"/>
      <c r="K18" s="251"/>
      <c r="L18" s="8"/>
      <c r="M18" s="70"/>
      <c r="N18" s="274">
        <f t="shared" si="1"/>
        <v>2</v>
      </c>
      <c r="O18" s="274">
        <f t="shared" si="2"/>
        <v>1</v>
      </c>
      <c r="P18" s="289" t="str">
        <f t="shared" si="3"/>
        <v>Samuels</v>
      </c>
      <c r="Q18" s="289" t="str">
        <f t="shared" si="4"/>
        <v>Colsen</v>
      </c>
      <c r="R18" s="8" t="s">
        <v>212</v>
      </c>
      <c r="S18" s="119"/>
      <c r="T18" s="251"/>
      <c r="U18" s="70"/>
      <c r="V18" s="8"/>
      <c r="W18" s="8" t="s">
        <v>212</v>
      </c>
      <c r="X18" s="119"/>
      <c r="Y18" s="8"/>
      <c r="Z18" s="119"/>
      <c r="AA18" s="119"/>
    </row>
    <row r="19" spans="1:27" ht="21.75" customHeight="1" x14ac:dyDescent="0.2">
      <c r="A19" s="322">
        <f t="shared" si="5"/>
        <v>2</v>
      </c>
      <c r="B19" s="274">
        <f t="shared" si="0"/>
        <v>2</v>
      </c>
      <c r="C19" s="292" t="s">
        <v>126</v>
      </c>
      <c r="D19" s="292" t="s">
        <v>125</v>
      </c>
      <c r="E19" s="9" t="s">
        <v>263</v>
      </c>
      <c r="F19" s="10"/>
      <c r="G19" s="9" t="s">
        <v>212</v>
      </c>
      <c r="H19" s="10"/>
      <c r="I19" s="9"/>
      <c r="J19" s="10"/>
      <c r="K19" s="252" t="s">
        <v>212</v>
      </c>
      <c r="L19" s="10"/>
      <c r="M19" s="71"/>
      <c r="N19" s="274">
        <f t="shared" si="1"/>
        <v>2</v>
      </c>
      <c r="O19" s="274">
        <f t="shared" si="2"/>
        <v>2</v>
      </c>
      <c r="P19" s="292" t="str">
        <f t="shared" si="3"/>
        <v>Schneider</v>
      </c>
      <c r="Q19" s="292" t="str">
        <f t="shared" si="4"/>
        <v>Michael</v>
      </c>
      <c r="R19" s="10"/>
      <c r="S19" s="9"/>
      <c r="T19" s="254"/>
      <c r="U19" s="71" t="s">
        <v>41</v>
      </c>
      <c r="V19" s="10"/>
      <c r="W19" s="10"/>
      <c r="X19" s="9"/>
      <c r="Y19" s="8"/>
      <c r="Z19" s="9"/>
      <c r="AA19" s="237"/>
    </row>
    <row r="20" spans="1:27" ht="21.75" customHeight="1" x14ac:dyDescent="0.2">
      <c r="A20" s="322">
        <f t="shared" si="5"/>
        <v>0</v>
      </c>
      <c r="B20" s="274">
        <f t="shared" si="0"/>
        <v>0</v>
      </c>
      <c r="C20" s="295" t="s">
        <v>258</v>
      </c>
      <c r="D20" s="295" t="s">
        <v>259</v>
      </c>
      <c r="E20" s="7"/>
      <c r="F20" s="8"/>
      <c r="G20" s="7"/>
      <c r="H20" s="8"/>
      <c r="I20" s="7"/>
      <c r="J20" s="8"/>
      <c r="K20" s="251"/>
      <c r="L20" s="8"/>
      <c r="M20" s="70"/>
      <c r="N20" s="274">
        <f t="shared" si="1"/>
        <v>0</v>
      </c>
      <c r="O20" s="274">
        <f t="shared" si="2"/>
        <v>0</v>
      </c>
      <c r="P20" s="295" t="str">
        <f t="shared" si="3"/>
        <v>Thran</v>
      </c>
      <c r="Q20" s="295" t="str">
        <f t="shared" si="4"/>
        <v>Nolan</v>
      </c>
      <c r="R20" s="8"/>
      <c r="S20" s="119"/>
      <c r="T20" s="251"/>
      <c r="U20" s="70"/>
      <c r="V20" s="8"/>
      <c r="W20" s="8"/>
      <c r="X20" s="119"/>
      <c r="Y20" s="8"/>
      <c r="Z20" s="119"/>
      <c r="AA20" s="119"/>
    </row>
    <row r="21" spans="1:27" ht="21.75" customHeight="1" thickBot="1" x14ac:dyDescent="0.25">
      <c r="A21" s="50"/>
      <c r="B21" s="50"/>
      <c r="E21" s="15">
        <f>COUNTA(E4:E20)/4</f>
        <v>3</v>
      </c>
      <c r="F21" s="15">
        <f>COUNTA(F4:F20)/4</f>
        <v>0</v>
      </c>
      <c r="G21" s="235">
        <f>COUNTA(G4:G20)</f>
        <v>3</v>
      </c>
      <c r="H21" s="15">
        <f>COUNTA(H4:H20)/4</f>
        <v>0</v>
      </c>
      <c r="I21" s="235">
        <f>COUNTA(I4:I20)</f>
        <v>3</v>
      </c>
      <c r="J21" s="16">
        <f>IF(J4&lt;&gt;"",1,0)+IF(J5&lt;&gt;"",1,0)+IF(J6&lt;&gt;"",1,0)+IF(J7&lt;&gt;"",1,0)+IF(J8&lt;&gt;"",1,0)+IF(J9&lt;&gt;"",1,0)+IF(J10&lt;&gt;"",1,0)+IF(J11&lt;&gt;"",1,0)+IF(J12&lt;&gt;"",1,0)+IF(J13&lt;&gt;"",1,0)+IF(J14&lt;&gt;"",1,0)+IF(J15&lt;&gt;"",1,0)+IF(J16&lt;&gt;"",1,0)+IF(J17&lt;&gt;"",1,0)+IF(J18&lt;&gt;"",1,0)+IF(J20&lt;&gt;"",1,0)</f>
        <v>4</v>
      </c>
      <c r="K21" s="235">
        <f>COUNTA(K4:K20)</f>
        <v>3</v>
      </c>
      <c r="L21" s="15">
        <f>COUNTA(L4:L20)/4</f>
        <v>0</v>
      </c>
      <c r="M21" s="235">
        <f>COUNTA(M4:M20)</f>
        <v>1</v>
      </c>
      <c r="N21" s="50"/>
      <c r="O21" s="50"/>
      <c r="P21" s="136"/>
      <c r="Q21" s="136"/>
      <c r="R21" s="15">
        <f>COUNTA(R4:R20)/4</f>
        <v>0.5</v>
      </c>
      <c r="S21" s="235">
        <f>COUNTA(S4:S20)</f>
        <v>3</v>
      </c>
      <c r="T21" s="235">
        <f>COUNTA(T4:T20)</f>
        <v>3</v>
      </c>
      <c r="U21" s="15">
        <f>COUNTA(U4:U20)/4</f>
        <v>2</v>
      </c>
      <c r="V21" s="15">
        <f>COUNTA(V4:V20)/4</f>
        <v>0</v>
      </c>
      <c r="W21" s="15">
        <f>COUNTA(W4:W20)/4</f>
        <v>1</v>
      </c>
      <c r="X21" s="235">
        <f>COUNTA(X4:X20)</f>
        <v>3</v>
      </c>
      <c r="Y21" s="15">
        <f>COUNTA(Y4:Y20)/4</f>
        <v>0</v>
      </c>
      <c r="Z21" s="235">
        <f>COUNTA(Z4:Z20)</f>
        <v>3</v>
      </c>
      <c r="AA21" s="15">
        <f>COUNTA(AA4:AA20)/4</f>
        <v>2</v>
      </c>
    </row>
    <row r="22" spans="1:27" ht="21.75" customHeight="1" thickBot="1" x14ac:dyDescent="0.25">
      <c r="A22" s="50"/>
      <c r="B22" s="50"/>
      <c r="C22" s="216" t="s">
        <v>62</v>
      </c>
      <c r="D22" s="217"/>
      <c r="E22" s="218"/>
      <c r="F22" s="51"/>
      <c r="G22" s="52"/>
      <c r="H22" s="51"/>
      <c r="I22" s="106"/>
      <c r="J22" s="106"/>
      <c r="K22" s="107"/>
      <c r="L22" s="107"/>
      <c r="M22" s="60"/>
      <c r="N22" s="50"/>
      <c r="O22" s="50"/>
      <c r="P22" s="17" t="s">
        <v>64</v>
      </c>
      <c r="Q22" s="18"/>
      <c r="R22" s="137"/>
      <c r="S22" s="138"/>
      <c r="T22" s="51"/>
      <c r="U22" s="51"/>
      <c r="V22" s="60"/>
      <c r="W22" s="51"/>
      <c r="X22" s="17" t="s">
        <v>65</v>
      </c>
      <c r="Y22" s="18"/>
      <c r="Z22" s="175"/>
      <c r="AA22" s="176"/>
    </row>
    <row r="23" spans="1:27" ht="21.75" customHeight="1" x14ac:dyDescent="0.2">
      <c r="A23" s="50"/>
      <c r="B23" s="50"/>
      <c r="C23" s="219" t="s">
        <v>66</v>
      </c>
      <c r="D23" s="140"/>
      <c r="E23" s="140" t="s">
        <v>67</v>
      </c>
      <c r="F23" s="224" t="s">
        <v>63</v>
      </c>
      <c r="G23" s="32"/>
      <c r="H23" s="108"/>
      <c r="I23" s="109"/>
      <c r="J23" s="109"/>
      <c r="K23" s="110"/>
      <c r="L23" s="110"/>
      <c r="M23" s="57"/>
      <c r="N23" s="50"/>
      <c r="O23" s="50"/>
      <c r="P23" s="139" t="s">
        <v>66</v>
      </c>
      <c r="Q23" s="140"/>
      <c r="R23" s="140" t="s">
        <v>67</v>
      </c>
      <c r="S23" s="141"/>
      <c r="T23" s="108"/>
      <c r="U23" s="53" t="s">
        <v>63</v>
      </c>
      <c r="V23" s="57"/>
      <c r="W23" s="108"/>
      <c r="X23" s="177" t="s">
        <v>66</v>
      </c>
      <c r="Y23" s="178"/>
      <c r="Z23" s="179" t="s">
        <v>67</v>
      </c>
      <c r="AA23" s="147"/>
    </row>
    <row r="24" spans="1:27" ht="21.75" customHeight="1" x14ac:dyDescent="0.2">
      <c r="A24" s="50"/>
      <c r="B24" s="50"/>
      <c r="C24" s="220" t="s">
        <v>71</v>
      </c>
      <c r="D24" s="143"/>
      <c r="E24" s="143" t="s">
        <v>72</v>
      </c>
      <c r="F24" s="225" t="s">
        <v>113</v>
      </c>
      <c r="G24" s="55"/>
      <c r="H24" s="51"/>
      <c r="I24" s="60"/>
      <c r="J24" s="60"/>
      <c r="K24" s="107"/>
      <c r="L24" s="107"/>
      <c r="M24" s="60"/>
      <c r="N24" s="50"/>
      <c r="O24" s="50"/>
      <c r="P24" s="142" t="s">
        <v>71</v>
      </c>
      <c r="Q24" s="143"/>
      <c r="R24" s="143" t="s">
        <v>72</v>
      </c>
      <c r="S24" s="144"/>
      <c r="T24" s="145"/>
      <c r="U24" s="54" t="s">
        <v>113</v>
      </c>
      <c r="V24" s="146"/>
      <c r="W24" s="145"/>
      <c r="X24" s="180" t="s">
        <v>71</v>
      </c>
      <c r="Y24" s="181"/>
      <c r="Z24" s="182" t="s">
        <v>72</v>
      </c>
      <c r="AA24" s="183"/>
    </row>
    <row r="25" spans="1:27" ht="21.75" customHeight="1" thickBot="1" x14ac:dyDescent="0.25">
      <c r="A25" s="50"/>
      <c r="B25" s="50"/>
      <c r="C25" s="219" t="s">
        <v>76</v>
      </c>
      <c r="D25" s="140"/>
      <c r="E25" s="140" t="s">
        <v>77</v>
      </c>
      <c r="F25" s="226" t="s">
        <v>114</v>
      </c>
      <c r="G25" s="57"/>
      <c r="H25" s="108"/>
      <c r="I25" s="57"/>
      <c r="J25" s="57"/>
      <c r="K25" s="110"/>
      <c r="L25" s="110"/>
      <c r="M25" s="57"/>
      <c r="N25" s="50"/>
      <c r="O25" s="50"/>
      <c r="P25" s="139" t="s">
        <v>76</v>
      </c>
      <c r="Q25" s="140"/>
      <c r="R25" s="140" t="s">
        <v>77</v>
      </c>
      <c r="S25" s="147"/>
      <c r="T25" s="148"/>
      <c r="U25" s="56" t="s">
        <v>114</v>
      </c>
      <c r="V25" s="148"/>
      <c r="W25" s="149"/>
      <c r="X25" s="177" t="s">
        <v>76</v>
      </c>
      <c r="Y25" s="184"/>
      <c r="Z25" s="179" t="s">
        <v>77</v>
      </c>
      <c r="AA25" s="147"/>
    </row>
    <row r="26" spans="1:27" ht="21.75" customHeight="1" x14ac:dyDescent="0.2">
      <c r="A26" s="50"/>
      <c r="B26" s="50"/>
      <c r="C26" s="227"/>
      <c r="D26" s="151"/>
      <c r="E26" s="151"/>
      <c r="F26" s="51"/>
      <c r="G26" s="60"/>
      <c r="H26" s="51"/>
      <c r="I26" s="60"/>
      <c r="J26" s="60"/>
      <c r="K26" s="111"/>
      <c r="L26" s="51"/>
      <c r="M26" s="60"/>
      <c r="N26" s="50"/>
      <c r="O26" s="50"/>
      <c r="P26" s="150"/>
      <c r="Q26" s="151"/>
      <c r="R26" s="151"/>
      <c r="S26" s="152"/>
      <c r="T26" s="145"/>
      <c r="U26" s="146"/>
      <c r="V26" s="145"/>
      <c r="W26" s="146"/>
      <c r="X26" s="58"/>
      <c r="Y26" s="145"/>
      <c r="Z26" s="59"/>
      <c r="AA26" s="158"/>
    </row>
    <row r="27" spans="1:27" ht="21.75" customHeight="1" x14ac:dyDescent="0.2">
      <c r="A27" s="50"/>
      <c r="B27" s="50"/>
      <c r="C27" s="223" t="s">
        <v>81</v>
      </c>
      <c r="D27" s="154"/>
      <c r="E27" s="154" t="s">
        <v>82</v>
      </c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153" t="s">
        <v>81</v>
      </c>
      <c r="Q27" s="154"/>
      <c r="R27" s="154" t="s">
        <v>82</v>
      </c>
      <c r="S27" s="155"/>
      <c r="T27" s="148"/>
      <c r="U27" s="149"/>
      <c r="V27" s="148"/>
      <c r="W27" s="149"/>
      <c r="X27" s="185" t="s">
        <v>81</v>
      </c>
      <c r="Y27" s="148"/>
      <c r="Z27" s="33" t="s">
        <v>82</v>
      </c>
      <c r="AA27" s="125"/>
    </row>
    <row r="28" spans="1:27" ht="21.75" customHeight="1" x14ac:dyDescent="0.2">
      <c r="A28" s="62"/>
      <c r="B28" s="61"/>
      <c r="C28" s="228" t="s">
        <v>76</v>
      </c>
      <c r="D28" s="157"/>
      <c r="E28" s="157" t="s">
        <v>77</v>
      </c>
      <c r="F28" s="63"/>
      <c r="G28" s="63"/>
      <c r="H28" s="63"/>
      <c r="I28" s="63"/>
      <c r="J28" s="63"/>
      <c r="K28" s="112"/>
      <c r="L28" s="112"/>
      <c r="M28" s="112"/>
      <c r="N28" s="113"/>
      <c r="O28" s="113"/>
      <c r="P28" s="156" t="s">
        <v>76</v>
      </c>
      <c r="Q28" s="157"/>
      <c r="R28" s="157" t="s">
        <v>77</v>
      </c>
      <c r="S28" s="158"/>
      <c r="T28" s="159">
        <v>3</v>
      </c>
      <c r="U28" s="159"/>
      <c r="V28" s="159"/>
      <c r="W28" s="159">
        <v>3</v>
      </c>
      <c r="X28" s="186" t="s">
        <v>76</v>
      </c>
      <c r="Y28" s="124">
        <v>3</v>
      </c>
      <c r="Z28" s="187" t="s">
        <v>77</v>
      </c>
      <c r="AA28" s="158"/>
    </row>
    <row r="29" spans="1:27" ht="21.75" customHeight="1" thickBot="1" x14ac:dyDescent="0.25">
      <c r="C29" s="221" t="s">
        <v>81</v>
      </c>
      <c r="D29" s="222"/>
      <c r="E29" s="222" t="s">
        <v>82</v>
      </c>
      <c r="F29" s="34"/>
      <c r="G29" s="34"/>
      <c r="H29" s="91"/>
      <c r="I29" s="91"/>
      <c r="J29" s="91"/>
      <c r="K29" s="89"/>
      <c r="L29" s="114"/>
      <c r="M29" s="91"/>
      <c r="N29" s="37"/>
      <c r="O29" s="37"/>
      <c r="P29" s="160" t="s">
        <v>81</v>
      </c>
      <c r="Q29" s="161"/>
      <c r="R29" s="161" t="s">
        <v>82</v>
      </c>
      <c r="S29" s="66"/>
      <c r="T29" s="34"/>
      <c r="U29" s="34"/>
      <c r="V29" s="34"/>
      <c r="W29" s="34"/>
      <c r="X29" s="64" t="s">
        <v>81</v>
      </c>
      <c r="Y29" s="188"/>
      <c r="Z29" s="65" t="s">
        <v>82</v>
      </c>
      <c r="AA29" s="66"/>
    </row>
    <row r="30" spans="1:27" ht="15.75" customHeight="1" thickBot="1" x14ac:dyDescent="0.25">
      <c r="A30" s="32"/>
      <c r="C30" s="37"/>
      <c r="D30" s="37"/>
      <c r="E30" s="37"/>
      <c r="F30" s="34"/>
      <c r="G30" s="34"/>
      <c r="H30" s="34"/>
      <c r="I30" s="34"/>
      <c r="J30" s="34"/>
      <c r="K30" s="34"/>
      <c r="L30" s="34"/>
      <c r="M30" s="34"/>
      <c r="N30" s="37"/>
      <c r="O30" s="37"/>
      <c r="Q30" s="34"/>
      <c r="R30" s="34"/>
      <c r="S30" s="34"/>
      <c r="T30" s="34"/>
      <c r="U30" s="34"/>
      <c r="V30" s="34"/>
      <c r="W30" s="34"/>
      <c r="X30" s="34"/>
      <c r="Y30" s="34"/>
      <c r="Z30" s="189"/>
    </row>
    <row r="31" spans="1:27" ht="15.75" customHeight="1" x14ac:dyDescent="0.25">
      <c r="A31" s="67"/>
      <c r="C31" t="s">
        <v>115</v>
      </c>
      <c r="D31" s="37"/>
      <c r="E31" s="37"/>
      <c r="F31" s="577"/>
      <c r="G31" s="577"/>
      <c r="H31" s="115"/>
      <c r="I31" s="34"/>
      <c r="J31" s="34"/>
      <c r="K31" s="578"/>
      <c r="L31" s="578"/>
      <c r="M31" s="578"/>
      <c r="P31" s="298" t="s">
        <v>91</v>
      </c>
      <c r="Q31" s="299">
        <v>50</v>
      </c>
      <c r="R31" s="299">
        <v>100</v>
      </c>
      <c r="S31" s="299">
        <v>150</v>
      </c>
      <c r="T31" s="299">
        <v>200</v>
      </c>
      <c r="U31" s="299">
        <v>250</v>
      </c>
      <c r="V31" s="299">
        <v>300</v>
      </c>
      <c r="W31" s="299">
        <v>350</v>
      </c>
      <c r="X31" s="299">
        <v>400</v>
      </c>
      <c r="Y31" s="299">
        <v>450</v>
      </c>
      <c r="Z31" s="300">
        <v>500</v>
      </c>
    </row>
    <row r="32" spans="1:27" x14ac:dyDescent="0.2">
      <c r="A32" s="67"/>
      <c r="D32" s="37"/>
      <c r="E32" s="37"/>
      <c r="F32" s="36"/>
      <c r="G32" s="68"/>
      <c r="H32" s="34"/>
      <c r="I32" s="34"/>
      <c r="J32" s="34"/>
      <c r="K32" s="34"/>
      <c r="L32" s="34"/>
      <c r="M32" s="91"/>
      <c r="P32" s="301" t="s">
        <v>95</v>
      </c>
      <c r="Q32" s="296"/>
      <c r="R32" s="297"/>
      <c r="S32" s="34"/>
      <c r="T32" s="34"/>
      <c r="U32" s="34"/>
      <c r="V32" s="34"/>
      <c r="W32" s="34"/>
      <c r="X32" s="34"/>
      <c r="Y32" s="34"/>
      <c r="Z32" s="302"/>
    </row>
    <row r="33" spans="1:26" ht="15" customHeight="1" x14ac:dyDescent="0.2">
      <c r="D33" s="37"/>
      <c r="E33" s="37"/>
      <c r="F33" s="192"/>
      <c r="G33" s="193"/>
      <c r="H33" s="89"/>
      <c r="I33" s="34"/>
      <c r="J33" s="34"/>
      <c r="K33" s="91"/>
      <c r="L33" s="91"/>
      <c r="M33" s="91"/>
      <c r="P33" s="40" t="s">
        <v>96</v>
      </c>
      <c r="Q33" s="34"/>
      <c r="R33" s="34"/>
      <c r="S33" s="34"/>
      <c r="T33" s="34"/>
      <c r="U33" s="34"/>
      <c r="V33" s="34"/>
      <c r="W33" s="34"/>
      <c r="X33" s="34"/>
      <c r="Y33" s="34"/>
      <c r="Z33" s="302"/>
    </row>
    <row r="34" spans="1:26" ht="15" customHeight="1" thickBot="1" x14ac:dyDescent="0.25">
      <c r="D34" s="37"/>
      <c r="E34" s="37"/>
      <c r="F34" s="194"/>
      <c r="G34" s="195"/>
      <c r="H34" s="34"/>
      <c r="I34" s="91"/>
      <c r="J34" s="91"/>
      <c r="K34" s="91"/>
      <c r="L34" s="91"/>
      <c r="M34" s="91"/>
      <c r="P34" s="303" t="s">
        <v>269</v>
      </c>
      <c r="Q34" s="43"/>
      <c r="R34" s="43"/>
      <c r="S34" s="43"/>
      <c r="T34" s="43"/>
      <c r="U34" s="43"/>
      <c r="V34" s="43"/>
      <c r="W34" s="43"/>
      <c r="X34" s="43"/>
      <c r="Y34" s="43"/>
      <c r="Z34" s="215"/>
    </row>
    <row r="35" spans="1:26" x14ac:dyDescent="0.2">
      <c r="A35" s="37"/>
      <c r="B35" s="37"/>
      <c r="C35" s="37"/>
      <c r="D35" s="37"/>
      <c r="E35" s="37"/>
      <c r="F35" s="194"/>
      <c r="G35" s="196"/>
      <c r="H35" s="34"/>
      <c r="I35" s="204"/>
      <c r="J35" s="204"/>
      <c r="K35" s="204"/>
      <c r="L35" s="204"/>
      <c r="M35" s="91"/>
    </row>
    <row r="36" spans="1:26" x14ac:dyDescent="0.2">
      <c r="A36" s="197"/>
      <c r="B36" s="198"/>
      <c r="D36" s="37"/>
      <c r="E36" s="37"/>
      <c r="F36" s="194"/>
      <c r="G36" s="196"/>
      <c r="H36" s="89"/>
      <c r="I36" s="34"/>
      <c r="J36" s="34"/>
      <c r="K36" s="34"/>
      <c r="L36" s="34"/>
      <c r="M36" s="34"/>
    </row>
    <row r="37" spans="1:26" x14ac:dyDescent="0.2">
      <c r="A37" s="199"/>
      <c r="B37" s="199"/>
      <c r="C37" s="199"/>
      <c r="D37" s="199"/>
      <c r="E37" s="199"/>
      <c r="F37" s="200"/>
      <c r="G37" s="200"/>
      <c r="H37" s="200"/>
      <c r="I37" s="200"/>
      <c r="J37" s="200"/>
      <c r="K37" s="205"/>
      <c r="L37" s="200"/>
      <c r="M37" s="200"/>
      <c r="N37" s="25"/>
      <c r="O37" s="25"/>
      <c r="P37" s="25"/>
      <c r="Q37" s="25"/>
      <c r="R37" s="25"/>
      <c r="S37" s="25"/>
      <c r="T37" s="34"/>
      <c r="U37" s="34"/>
      <c r="V37" s="34"/>
      <c r="W37" s="34"/>
      <c r="X37" s="34"/>
      <c r="Y37" s="34"/>
      <c r="Z37" s="34"/>
    </row>
    <row r="38" spans="1:26" x14ac:dyDescent="0.2">
      <c r="A38" s="199"/>
      <c r="B38" s="199"/>
      <c r="C38" s="199"/>
      <c r="D38" s="199"/>
      <c r="E38" s="199"/>
      <c r="F38" s="199"/>
      <c r="G38" s="199"/>
      <c r="H38" s="206"/>
      <c r="I38" s="206"/>
      <c r="J38" s="206"/>
      <c r="K38" s="207"/>
      <c r="L38" s="206"/>
      <c r="M38" s="206"/>
      <c r="N38" s="25"/>
      <c r="O38" s="25"/>
      <c r="P38" s="210"/>
      <c r="Q38" s="210"/>
      <c r="R38" s="25"/>
      <c r="S38" s="25"/>
      <c r="T38" s="34"/>
      <c r="U38" s="34"/>
      <c r="V38" s="34"/>
      <c r="W38" s="34"/>
      <c r="X38" s="34"/>
      <c r="Y38" s="34"/>
      <c r="Z38" s="34"/>
    </row>
    <row r="39" spans="1:26" x14ac:dyDescent="0.2">
      <c r="A39" s="199"/>
      <c r="B39" s="199"/>
      <c r="C39" s="199"/>
      <c r="D39" s="199"/>
      <c r="E39" s="199"/>
      <c r="F39" s="199"/>
      <c r="G39" s="199"/>
      <c r="H39" s="199"/>
      <c r="I39" s="199"/>
      <c r="J39" s="199"/>
      <c r="K39" s="207"/>
      <c r="L39" s="199"/>
      <c r="M39" s="199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 x14ac:dyDescent="0.2">
      <c r="A40" s="199"/>
      <c r="B40" s="201"/>
      <c r="C40" s="201"/>
      <c r="D40" s="201"/>
      <c r="E40" s="201"/>
      <c r="F40" s="199"/>
      <c r="G40" s="199"/>
      <c r="H40" s="199"/>
      <c r="I40" s="199"/>
      <c r="J40" s="199"/>
      <c r="K40" s="207"/>
      <c r="L40" s="199"/>
      <c r="M40" s="199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x14ac:dyDescent="0.2">
      <c r="A41" s="199"/>
      <c r="B41" s="201"/>
      <c r="C41" s="63"/>
      <c r="D41" s="63"/>
      <c r="E41" s="63"/>
      <c r="F41" s="199"/>
      <c r="G41" s="199"/>
      <c r="H41" s="199"/>
      <c r="I41" s="199"/>
      <c r="J41" s="199"/>
      <c r="K41" s="207"/>
      <c r="L41" s="199"/>
      <c r="M41" s="199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 x14ac:dyDescent="0.2">
      <c r="A42" s="199"/>
      <c r="B42" s="201"/>
      <c r="C42" s="63"/>
      <c r="D42" s="63"/>
      <c r="E42" s="63"/>
      <c r="F42" s="199"/>
      <c r="G42" s="199"/>
      <c r="H42" s="199"/>
      <c r="I42" s="199"/>
      <c r="J42" s="199"/>
      <c r="K42" s="207"/>
      <c r="L42" s="199"/>
      <c r="M42" s="199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x14ac:dyDescent="0.2">
      <c r="A43" s="199"/>
      <c r="B43" s="201"/>
      <c r="C43" s="63"/>
      <c r="D43" s="63"/>
      <c r="E43" s="63"/>
      <c r="F43" s="199"/>
      <c r="G43" s="199"/>
      <c r="H43" s="199"/>
      <c r="I43" s="199"/>
      <c r="J43" s="199"/>
      <c r="K43" s="207"/>
      <c r="L43" s="199"/>
      <c r="M43" s="199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x14ac:dyDescent="0.2">
      <c r="B44" s="63"/>
      <c r="C44" s="63"/>
      <c r="D44" s="63"/>
      <c r="E44" s="63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x14ac:dyDescent="0.2">
      <c r="B45" s="63"/>
      <c r="C45" s="63"/>
      <c r="D45" s="63"/>
      <c r="E45" s="63"/>
      <c r="K45" s="208"/>
      <c r="L45" s="202"/>
      <c r="N45" s="34"/>
      <c r="O45" s="34"/>
      <c r="P45" s="211"/>
      <c r="Q45" s="212"/>
      <c r="R45" s="34"/>
      <c r="S45" s="211"/>
      <c r="T45" s="34"/>
      <c r="U45" s="34"/>
      <c r="V45" s="34"/>
      <c r="W45" s="34"/>
      <c r="X45" s="34"/>
      <c r="Y45" s="34"/>
      <c r="Z45" s="34"/>
    </row>
    <row r="46" spans="1:26" x14ac:dyDescent="0.2">
      <c r="B46" s="63"/>
      <c r="C46" s="63"/>
      <c r="D46" s="63"/>
      <c r="E46" s="63"/>
      <c r="H46" s="202"/>
      <c r="K46" s="208"/>
      <c r="L46" s="202"/>
      <c r="P46" s="202"/>
      <c r="Q46" s="202"/>
      <c r="S46" s="202"/>
    </row>
    <row r="47" spans="1:26" x14ac:dyDescent="0.2">
      <c r="B47" s="63"/>
      <c r="C47" s="63"/>
      <c r="D47" s="63"/>
      <c r="E47" s="63"/>
      <c r="K47" s="208"/>
      <c r="L47" s="202"/>
      <c r="P47" s="202"/>
      <c r="S47" s="202"/>
    </row>
    <row r="48" spans="1:26" x14ac:dyDescent="0.2">
      <c r="B48" s="63"/>
      <c r="C48" s="63"/>
      <c r="D48" s="63"/>
      <c r="E48" s="63"/>
      <c r="K48" s="208"/>
      <c r="L48" s="202"/>
      <c r="P48" s="202"/>
      <c r="S48" s="202"/>
      <c r="T48" s="202"/>
    </row>
    <row r="49" spans="2:19" x14ac:dyDescent="0.2">
      <c r="B49" s="63"/>
      <c r="C49" s="63"/>
      <c r="D49" s="63"/>
      <c r="E49" s="63"/>
      <c r="F49" s="202"/>
      <c r="K49" s="208"/>
      <c r="L49" s="202"/>
      <c r="P49" s="202"/>
    </row>
    <row r="50" spans="2:19" x14ac:dyDescent="0.2">
      <c r="B50" s="63"/>
      <c r="C50" s="63"/>
      <c r="D50" s="63"/>
      <c r="E50" s="63"/>
    </row>
    <row r="51" spans="2:19" x14ac:dyDescent="0.2">
      <c r="B51" s="63"/>
      <c r="C51" s="63"/>
      <c r="D51" s="63"/>
      <c r="E51" s="63"/>
    </row>
    <row r="52" spans="2:19" x14ac:dyDescent="0.2">
      <c r="B52" s="63"/>
      <c r="C52" s="63"/>
      <c r="D52" s="63"/>
      <c r="E52" s="63"/>
    </row>
    <row r="53" spans="2:19" x14ac:dyDescent="0.2">
      <c r="B53" s="63"/>
      <c r="C53" s="63"/>
      <c r="D53" s="63"/>
      <c r="E53" s="63"/>
      <c r="Q53" s="213"/>
    </row>
    <row r="54" spans="2:19" x14ac:dyDescent="0.2">
      <c r="B54" s="63"/>
      <c r="C54" s="63"/>
      <c r="D54" s="63"/>
      <c r="E54" s="63"/>
      <c r="S54" s="202"/>
    </row>
    <row r="55" spans="2:19" x14ac:dyDescent="0.2">
      <c r="B55" s="63"/>
      <c r="C55" s="63"/>
      <c r="D55" s="203"/>
      <c r="E55" s="63"/>
      <c r="Q55" s="213"/>
      <c r="S55" s="213"/>
    </row>
    <row r="56" spans="2:19" x14ac:dyDescent="0.2">
      <c r="B56" s="63"/>
      <c r="C56" s="63"/>
      <c r="D56" s="63"/>
      <c r="E56" s="63"/>
    </row>
    <row r="57" spans="2:19" x14ac:dyDescent="0.2">
      <c r="B57" s="63"/>
      <c r="C57" s="63"/>
      <c r="D57" s="63"/>
      <c r="E57" s="63"/>
      <c r="Q57" s="202"/>
      <c r="S57" s="202"/>
    </row>
    <row r="58" spans="2:19" x14ac:dyDescent="0.2">
      <c r="B58" s="63"/>
      <c r="C58" s="63"/>
      <c r="D58" s="63"/>
      <c r="E58" s="63"/>
      <c r="Q58" s="202"/>
    </row>
    <row r="59" spans="2:19" x14ac:dyDescent="0.2">
      <c r="B59" s="63"/>
      <c r="C59" s="63"/>
      <c r="D59" s="63"/>
      <c r="E59" s="63"/>
    </row>
    <row r="60" spans="2:19" x14ac:dyDescent="0.2">
      <c r="B60" s="63"/>
      <c r="C60" s="63"/>
      <c r="D60" s="63"/>
      <c r="E60" s="63"/>
    </row>
    <row r="61" spans="2:19" x14ac:dyDescent="0.2">
      <c r="B61" s="63"/>
      <c r="C61" s="63"/>
      <c r="D61" s="63"/>
      <c r="E61" s="63"/>
    </row>
    <row r="62" spans="2:19" x14ac:dyDescent="0.2">
      <c r="B62" s="63"/>
      <c r="C62" s="63"/>
      <c r="D62" s="63"/>
      <c r="E62" s="63"/>
    </row>
    <row r="63" spans="2:19" x14ac:dyDescent="0.2">
      <c r="B63" s="63"/>
      <c r="C63" s="63"/>
      <c r="D63" s="63"/>
      <c r="E63" s="63"/>
    </row>
    <row r="64" spans="2:19" x14ac:dyDescent="0.2">
      <c r="B64" s="63"/>
      <c r="C64" s="63"/>
      <c r="D64" s="63"/>
      <c r="E64" s="63"/>
    </row>
    <row r="65" spans="2:5" x14ac:dyDescent="0.2">
      <c r="B65" s="63"/>
      <c r="C65" s="63"/>
      <c r="D65" s="63"/>
      <c r="E65" s="63"/>
    </row>
    <row r="66" spans="2:5" x14ac:dyDescent="0.2">
      <c r="B66" s="63"/>
      <c r="C66" s="63"/>
      <c r="D66" s="63"/>
      <c r="E66" s="63"/>
    </row>
  </sheetData>
  <mergeCells count="4">
    <mergeCell ref="L1:M1"/>
    <mergeCell ref="Z1:AA1"/>
    <mergeCell ref="F31:G31"/>
    <mergeCell ref="K31:M31"/>
  </mergeCells>
  <conditionalFormatting sqref="A27:B28 N5:N27 A21:A26">
    <cfRule type="cellIs" dxfId="106" priority="51" stopIfTrue="1" operator="equal">
      <formula>2</formula>
    </cfRule>
  </conditionalFormatting>
  <conditionalFormatting sqref="N4:N20">
    <cfRule type="cellIs" dxfId="105" priority="43" operator="greaterThan">
      <formula>2</formula>
    </cfRule>
    <cfRule type="cellIs" dxfId="104" priority="44" operator="equal">
      <formula>2</formula>
    </cfRule>
  </conditionalFormatting>
  <conditionalFormatting sqref="B4:B20">
    <cfRule type="cellIs" dxfId="103" priority="46" operator="greaterThan">
      <formula>3</formula>
    </cfRule>
    <cfRule type="cellIs" dxfId="102" priority="47" operator="equal">
      <formula>3</formula>
    </cfRule>
    <cfRule type="cellIs" dxfId="101" priority="48" operator="equal">
      <formula>2</formula>
    </cfRule>
  </conditionalFormatting>
  <conditionalFormatting sqref="O4:O20">
    <cfRule type="cellIs" dxfId="100" priority="41" operator="greaterThan">
      <formula>3</formula>
    </cfRule>
    <cfRule type="cellIs" dxfId="99" priority="42" operator="equal">
      <formula>3</formula>
    </cfRule>
    <cfRule type="cellIs" dxfId="98" priority="45" operator="equal">
      <formula>2</formula>
    </cfRule>
  </conditionalFormatting>
  <conditionalFormatting sqref="G21">
    <cfRule type="cellIs" dxfId="97" priority="38" stopIfTrue="1" operator="greaterThan">
      <formula>3</formula>
    </cfRule>
    <cfRule type="cellIs" dxfId="96" priority="39" stopIfTrue="1" operator="lessThan">
      <formula>3</formula>
    </cfRule>
    <cfRule type="cellIs" dxfId="95" priority="40" stopIfTrue="1" operator="equal">
      <formula>3</formula>
    </cfRule>
  </conditionalFormatting>
  <conditionalFormatting sqref="I21">
    <cfRule type="cellIs" dxfId="94" priority="35" stopIfTrue="1" operator="greaterThan">
      <formula>3</formula>
    </cfRule>
    <cfRule type="cellIs" dxfId="93" priority="36" stopIfTrue="1" operator="lessThan">
      <formula>3</formula>
    </cfRule>
    <cfRule type="cellIs" dxfId="92" priority="37" stopIfTrue="1" operator="equal">
      <formula>3</formula>
    </cfRule>
  </conditionalFormatting>
  <conditionalFormatting sqref="T21">
    <cfRule type="cellIs" dxfId="91" priority="32" stopIfTrue="1" operator="greaterThan">
      <formula>3</formula>
    </cfRule>
    <cfRule type="cellIs" dxfId="90" priority="33" stopIfTrue="1" operator="lessThan">
      <formula>3</formula>
    </cfRule>
    <cfRule type="cellIs" dxfId="89" priority="34" stopIfTrue="1" operator="equal">
      <formula>3</formula>
    </cfRule>
  </conditionalFormatting>
  <conditionalFormatting sqref="U21">
    <cfRule type="cellIs" dxfId="88" priority="29" stopIfTrue="1" operator="greaterThan">
      <formula>2</formula>
    </cfRule>
    <cfRule type="cellIs" dxfId="87" priority="30" stopIfTrue="1" operator="lessThan">
      <formula>2</formula>
    </cfRule>
    <cfRule type="cellIs" dxfId="86" priority="31" stopIfTrue="1" operator="equal">
      <formula>2</formula>
    </cfRule>
  </conditionalFormatting>
  <conditionalFormatting sqref="AA21">
    <cfRule type="cellIs" dxfId="85" priority="26" stopIfTrue="1" operator="greaterThan">
      <formula>2</formula>
    </cfRule>
    <cfRule type="cellIs" dxfId="84" priority="27" stopIfTrue="1" operator="lessThan">
      <formula>2</formula>
    </cfRule>
    <cfRule type="cellIs" dxfId="83" priority="28" stopIfTrue="1" operator="equal">
      <formula>2</formula>
    </cfRule>
  </conditionalFormatting>
  <conditionalFormatting sqref="S21">
    <cfRule type="cellIs" dxfId="82" priority="23" stopIfTrue="1" operator="greaterThan">
      <formula>3</formula>
    </cfRule>
    <cfRule type="cellIs" dxfId="81" priority="24" stopIfTrue="1" operator="lessThan">
      <formula>3</formula>
    </cfRule>
    <cfRule type="cellIs" dxfId="80" priority="25" stopIfTrue="1" operator="equal">
      <formula>3</formula>
    </cfRule>
  </conditionalFormatting>
  <conditionalFormatting sqref="X21">
    <cfRule type="cellIs" dxfId="79" priority="20" stopIfTrue="1" operator="greaterThan">
      <formula>3</formula>
    </cfRule>
    <cfRule type="cellIs" dxfId="78" priority="21" stopIfTrue="1" operator="lessThan">
      <formula>3</formula>
    </cfRule>
    <cfRule type="cellIs" dxfId="77" priority="22" stopIfTrue="1" operator="equal">
      <formula>3</formula>
    </cfRule>
  </conditionalFormatting>
  <conditionalFormatting sqref="Z21">
    <cfRule type="cellIs" dxfId="76" priority="17" stopIfTrue="1" operator="greaterThan">
      <formula>3</formula>
    </cfRule>
    <cfRule type="cellIs" dxfId="75" priority="18" stopIfTrue="1" operator="lessThan">
      <formula>3</formula>
    </cfRule>
    <cfRule type="cellIs" dxfId="74" priority="19" stopIfTrue="1" operator="equal">
      <formula>3</formula>
    </cfRule>
  </conditionalFormatting>
  <conditionalFormatting sqref="K21">
    <cfRule type="cellIs" dxfId="73" priority="14" stopIfTrue="1" operator="greaterThan">
      <formula>3</formula>
    </cfRule>
    <cfRule type="cellIs" dxfId="72" priority="15" stopIfTrue="1" operator="lessThan">
      <formula>3</formula>
    </cfRule>
    <cfRule type="cellIs" dxfId="71" priority="16" stopIfTrue="1" operator="equal">
      <formula>3</formula>
    </cfRule>
  </conditionalFormatting>
  <conditionalFormatting sqref="M21">
    <cfRule type="cellIs" dxfId="70" priority="11" stopIfTrue="1" operator="greaterThan">
      <formula>3</formula>
    </cfRule>
    <cfRule type="cellIs" dxfId="69" priority="12" stopIfTrue="1" operator="lessThan">
      <formula>3</formula>
    </cfRule>
    <cfRule type="cellIs" dxfId="68" priority="13" stopIfTrue="1" operator="equal">
      <formula>3</formula>
    </cfRule>
  </conditionalFormatting>
  <conditionalFormatting sqref="A4">
    <cfRule type="cellIs" dxfId="67" priority="7" operator="greaterThan">
      <formula>2</formula>
    </cfRule>
    <cfRule type="cellIs" dxfId="66" priority="8" operator="equal">
      <formula>2</formula>
    </cfRule>
  </conditionalFormatting>
  <conditionalFormatting sqref="A5:A20">
    <cfRule type="cellIs" dxfId="65" priority="3" operator="greaterThan">
      <formula>2</formula>
    </cfRule>
    <cfRule type="cellIs" dxfId="64" priority="4" operator="equal">
      <formula>2</formula>
    </cfRule>
  </conditionalFormatting>
  <conditionalFormatting sqref="E21">
    <cfRule type="cellIs" dxfId="63" priority="1" stopIfTrue="1" operator="lessThan">
      <formula>2</formula>
    </cfRule>
    <cfRule type="cellIs" dxfId="62" priority="2" stopIfTrue="1" operator="greaterThan">
      <formula>2</formula>
    </cfRule>
  </conditionalFormatting>
  <pageMargins left="0.25" right="0.25" top="0.75" bottom="0.75" header="0.3" footer="0.3"/>
  <pageSetup scale="95" orientation="landscape" horizontalDpi="1200" verticalDpi="1200" r:id="rId1"/>
  <headerFooter>
    <oddHeader xml:space="preserve">&amp;L&amp;"Arial,Bold"Rex Putnam HS Swim Team
&amp;C
</oddHeader>
  </headerFooter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tabSelected="1" zoomScale="70" zoomScaleNormal="70" workbookViewId="0">
      <selection activeCell="S6" sqref="S6"/>
    </sheetView>
  </sheetViews>
  <sheetFormatPr defaultColWidth="8.81640625" defaultRowHeight="15" x14ac:dyDescent="0.2"/>
  <cols>
    <col min="1" max="1" width="2.54296875" customWidth="1"/>
    <col min="2" max="2" width="2.90625" customWidth="1"/>
    <col min="3" max="3" width="10.7265625" customWidth="1"/>
    <col min="4" max="4" width="10" customWidth="1"/>
    <col min="5" max="5" width="7.08984375" customWidth="1"/>
    <col min="6" max="6" width="6.26953125" customWidth="1"/>
    <col min="7" max="7" width="6.6328125" customWidth="1"/>
    <col min="8" max="8" width="6.7265625" customWidth="1"/>
    <col min="9" max="9" width="6.54296875" customWidth="1"/>
    <col min="10" max="10" width="7" style="1" customWidth="1"/>
    <col min="11" max="11" width="7.26953125" customWidth="1"/>
    <col min="12" max="12" width="6.1796875" customWidth="1"/>
    <col min="13" max="13" width="2.81640625" customWidth="1"/>
    <col min="14" max="14" width="3" customWidth="1"/>
    <col min="15" max="15" width="10" customWidth="1"/>
    <col min="16" max="16" width="9.1796875" customWidth="1"/>
    <col min="17" max="17" width="7" customWidth="1"/>
    <col min="18" max="18" width="6" customWidth="1"/>
    <col min="19" max="19" width="6.54296875" customWidth="1"/>
    <col min="20" max="21" width="8.1796875" customWidth="1"/>
    <col min="22" max="22" width="5.26953125" customWidth="1"/>
    <col min="23" max="23" width="8.81640625" customWidth="1"/>
    <col min="24" max="24" width="6.6328125" customWidth="1"/>
    <col min="25" max="25" width="7.26953125" customWidth="1"/>
  </cols>
  <sheetData>
    <row r="1" spans="1:27" ht="21" thickBot="1" x14ac:dyDescent="0.35">
      <c r="A1" s="552" t="s">
        <v>362</v>
      </c>
      <c r="B1" s="552"/>
      <c r="C1" s="552"/>
      <c r="D1" s="552" t="s">
        <v>362</v>
      </c>
      <c r="E1" s="552"/>
      <c r="F1" s="552" t="s">
        <v>362</v>
      </c>
      <c r="G1" s="552"/>
      <c r="H1" s="552"/>
      <c r="I1" s="552"/>
      <c r="J1" s="553" t="s">
        <v>363</v>
      </c>
      <c r="K1" s="573" t="s">
        <v>364</v>
      </c>
      <c r="L1" s="573"/>
      <c r="M1" s="552" t="str">
        <f>A1</f>
        <v>DISTRICTS</v>
      </c>
      <c r="N1" s="44"/>
      <c r="O1" s="555"/>
      <c r="P1" s="552" t="s">
        <v>362</v>
      </c>
      <c r="Q1" s="552"/>
      <c r="R1" s="552" t="s">
        <v>362</v>
      </c>
      <c r="S1" s="552"/>
      <c r="T1" s="554"/>
      <c r="U1" s="554"/>
      <c r="V1" s="554"/>
      <c r="W1" s="105" t="str">
        <f>J1</f>
        <v>FRI/SAT</v>
      </c>
      <c r="X1" s="576" t="str">
        <f>K1</f>
        <v>2/9-10/2018</v>
      </c>
      <c r="Y1" s="576"/>
      <c r="Z1" s="34"/>
    </row>
    <row r="2" spans="1:27" ht="25.5" customHeight="1" thickTop="1" thickBot="1" x14ac:dyDescent="0.3">
      <c r="A2" s="46" t="s">
        <v>308</v>
      </c>
      <c r="B2" s="2">
        <v>1</v>
      </c>
      <c r="C2" s="393" t="s">
        <v>97</v>
      </c>
      <c r="D2" s="376"/>
      <c r="E2" s="377" t="s">
        <v>1</v>
      </c>
      <c r="F2" s="377" t="s">
        <v>3</v>
      </c>
      <c r="G2" s="377" t="s">
        <v>4</v>
      </c>
      <c r="H2" s="377" t="s">
        <v>5</v>
      </c>
      <c r="I2" s="377" t="s">
        <v>6</v>
      </c>
      <c r="J2" s="391" t="s">
        <v>7</v>
      </c>
      <c r="K2" s="390" t="s">
        <v>8</v>
      </c>
      <c r="L2" s="390" t="s">
        <v>9</v>
      </c>
      <c r="M2" s="46" t="s">
        <v>308</v>
      </c>
      <c r="N2" s="2">
        <v>2</v>
      </c>
      <c r="O2" s="393" t="s">
        <v>97</v>
      </c>
      <c r="P2" s="376"/>
      <c r="Q2" s="377" t="s">
        <v>10</v>
      </c>
      <c r="R2" s="377"/>
      <c r="S2" s="388" t="s">
        <v>12</v>
      </c>
      <c r="T2" s="377" t="s">
        <v>13</v>
      </c>
      <c r="U2" s="377" t="s">
        <v>15</v>
      </c>
      <c r="V2" s="377" t="s">
        <v>16</v>
      </c>
      <c r="W2" s="377" t="s">
        <v>17</v>
      </c>
      <c r="X2" s="377" t="s">
        <v>18</v>
      </c>
      <c r="Y2" s="377" t="s">
        <v>315</v>
      </c>
      <c r="Z2" s="256"/>
    </row>
    <row r="3" spans="1:27" ht="32.25" customHeight="1" thickBot="1" x14ac:dyDescent="0.4">
      <c r="A3" s="462" t="s">
        <v>20</v>
      </c>
      <c r="B3" s="462" t="s">
        <v>21</v>
      </c>
      <c r="C3" s="463"/>
      <c r="D3" s="464" t="s">
        <v>22</v>
      </c>
      <c r="E3" s="465">
        <v>2</v>
      </c>
      <c r="F3" s="465">
        <v>4</v>
      </c>
      <c r="G3" s="466">
        <v>104</v>
      </c>
      <c r="H3" s="465">
        <v>6</v>
      </c>
      <c r="I3" s="466">
        <v>106</v>
      </c>
      <c r="J3" s="496">
        <v>8</v>
      </c>
      <c r="K3" s="468">
        <v>10</v>
      </c>
      <c r="L3" s="469">
        <v>110</v>
      </c>
      <c r="M3" s="497" t="s">
        <v>20</v>
      </c>
      <c r="N3" s="497" t="s">
        <v>21</v>
      </c>
      <c r="O3" s="463"/>
      <c r="P3" s="464" t="s">
        <v>22</v>
      </c>
      <c r="Q3" s="465">
        <v>12</v>
      </c>
      <c r="R3" s="466"/>
      <c r="S3" s="470">
        <v>14</v>
      </c>
      <c r="T3" s="465">
        <v>16</v>
      </c>
      <c r="U3" s="465">
        <v>18</v>
      </c>
      <c r="V3" s="466">
        <v>118</v>
      </c>
      <c r="W3" s="465">
        <v>20</v>
      </c>
      <c r="X3" s="466">
        <v>120</v>
      </c>
      <c r="Y3" s="465">
        <v>22</v>
      </c>
      <c r="Z3" s="257"/>
    </row>
    <row r="4" spans="1:27" ht="37.5" customHeight="1" x14ac:dyDescent="0.2">
      <c r="A4" s="471">
        <f t="shared" ref="A4:A20" si="0">COUNTA(F4:L4)+COUNTA(Q4:S4)+COUNTA(U4:X4)</f>
        <v>2</v>
      </c>
      <c r="B4" s="471">
        <f t="shared" ref="B4:B20" si="1">COUNTA(E4:E4)+COUNTA(T4:T4)+COUNTA(Y4)</f>
        <v>2</v>
      </c>
      <c r="C4" s="498" t="s">
        <v>106</v>
      </c>
      <c r="D4" s="498" t="s">
        <v>105</v>
      </c>
      <c r="E4" s="479" t="s">
        <v>297</v>
      </c>
      <c r="F4" s="473"/>
      <c r="G4" s="474"/>
      <c r="H4" s="479" t="s">
        <v>212</v>
      </c>
      <c r="I4" s="474"/>
      <c r="J4" s="475"/>
      <c r="K4" s="476"/>
      <c r="L4" s="477"/>
      <c r="M4" s="471">
        <f t="shared" ref="M4:N19" si="2">A4</f>
        <v>2</v>
      </c>
      <c r="N4" s="471">
        <f t="shared" si="2"/>
        <v>2</v>
      </c>
      <c r="O4" s="498" t="str">
        <f t="shared" ref="O4:P20" si="3">IF(C4&lt;&gt;"",C4,"")</f>
        <v>Agee</v>
      </c>
      <c r="P4" s="498" t="str">
        <f t="shared" si="3"/>
        <v>Colton</v>
      </c>
      <c r="Q4" s="473"/>
      <c r="R4" s="474"/>
      <c r="S4" s="478"/>
      <c r="T4" s="479" t="s">
        <v>76</v>
      </c>
      <c r="U4" s="473"/>
      <c r="V4" s="474"/>
      <c r="W4" s="479" t="s">
        <v>212</v>
      </c>
      <c r="X4" s="474"/>
      <c r="Y4" s="479"/>
      <c r="Z4" s="242"/>
    </row>
    <row r="5" spans="1:27" ht="37.5" customHeight="1" x14ac:dyDescent="0.2">
      <c r="A5" s="471">
        <f t="shared" si="0"/>
        <v>0</v>
      </c>
      <c r="B5" s="471">
        <f t="shared" si="1"/>
        <v>0</v>
      </c>
      <c r="C5" s="358" t="s">
        <v>184</v>
      </c>
      <c r="D5" s="358" t="s">
        <v>183</v>
      </c>
      <c r="E5" s="561"/>
      <c r="F5" s="482"/>
      <c r="G5" s="362"/>
      <c r="H5" s="482"/>
      <c r="I5" s="362"/>
      <c r="J5" s="483"/>
      <c r="K5" s="484"/>
      <c r="L5" s="369"/>
      <c r="M5" s="471">
        <f t="shared" si="2"/>
        <v>0</v>
      </c>
      <c r="N5" s="471">
        <f t="shared" si="2"/>
        <v>0</v>
      </c>
      <c r="O5" s="358" t="str">
        <f>IF(C5&lt;&gt;"",C5,"")</f>
        <v>Beko</v>
      </c>
      <c r="P5" s="358" t="str">
        <f>IF(D5&lt;&gt;"",D5,"")</f>
        <v>Logan</v>
      </c>
      <c r="Q5" s="482"/>
      <c r="R5" s="362"/>
      <c r="S5" s="485"/>
      <c r="T5" s="479"/>
      <c r="U5" s="482"/>
      <c r="V5" s="362"/>
      <c r="W5" s="482"/>
      <c r="X5" s="362"/>
      <c r="Y5" s="479"/>
      <c r="Z5" s="242"/>
    </row>
    <row r="6" spans="1:27" ht="37.5" customHeight="1" x14ac:dyDescent="0.2">
      <c r="A6" s="471">
        <f t="shared" si="0"/>
        <v>2</v>
      </c>
      <c r="B6" s="471">
        <f t="shared" si="1"/>
        <v>1</v>
      </c>
      <c r="C6" s="61" t="s">
        <v>247</v>
      </c>
      <c r="D6" s="61" t="s">
        <v>248</v>
      </c>
      <c r="E6" s="561"/>
      <c r="F6" s="473"/>
      <c r="G6" s="362"/>
      <c r="H6" s="479" t="s">
        <v>212</v>
      </c>
      <c r="I6" s="362"/>
      <c r="J6" s="475"/>
      <c r="K6" s="484"/>
      <c r="L6" s="369"/>
      <c r="M6" s="471">
        <f t="shared" si="2"/>
        <v>2</v>
      </c>
      <c r="N6" s="471">
        <f t="shared" si="2"/>
        <v>1</v>
      </c>
      <c r="O6" s="349" t="str">
        <f t="shared" si="3"/>
        <v>Dial</v>
      </c>
      <c r="P6" s="349" t="str">
        <f t="shared" si="3"/>
        <v>Erland</v>
      </c>
      <c r="Q6" s="473" t="s">
        <v>212</v>
      </c>
      <c r="R6" s="362"/>
      <c r="S6" s="499"/>
      <c r="T6" s="479" t="s">
        <v>67</v>
      </c>
      <c r="U6" s="473"/>
      <c r="V6" s="362"/>
      <c r="W6" s="473"/>
      <c r="X6" s="362"/>
      <c r="Y6" s="479"/>
      <c r="Z6" s="242"/>
    </row>
    <row r="7" spans="1:27" ht="37.5" customHeight="1" x14ac:dyDescent="0.2">
      <c r="A7" s="471">
        <f t="shared" si="0"/>
        <v>2</v>
      </c>
      <c r="B7" s="471">
        <f t="shared" si="1"/>
        <v>2</v>
      </c>
      <c r="C7" s="348" t="s">
        <v>249</v>
      </c>
      <c r="D7" s="348" t="s">
        <v>250</v>
      </c>
      <c r="E7" s="479" t="s">
        <v>300</v>
      </c>
      <c r="F7" s="482"/>
      <c r="G7" s="362"/>
      <c r="H7" s="482"/>
      <c r="I7" s="362"/>
      <c r="J7" s="491" t="s">
        <v>212</v>
      </c>
      <c r="K7" s="484"/>
      <c r="L7" s="369"/>
      <c r="M7" s="471">
        <f t="shared" si="2"/>
        <v>2</v>
      </c>
      <c r="N7" s="471">
        <f t="shared" si="2"/>
        <v>2</v>
      </c>
      <c r="O7" s="348" t="str">
        <f t="shared" si="3"/>
        <v>Elkins</v>
      </c>
      <c r="P7" s="348" t="str">
        <f t="shared" si="3"/>
        <v>Jackson</v>
      </c>
      <c r="Q7" s="486" t="s">
        <v>212</v>
      </c>
      <c r="R7" s="362"/>
      <c r="S7" s="485"/>
      <c r="T7" s="479"/>
      <c r="U7" s="482"/>
      <c r="V7" s="362"/>
      <c r="W7" s="482"/>
      <c r="X7" s="362"/>
      <c r="Y7" s="479" t="s">
        <v>71</v>
      </c>
      <c r="Z7" s="242"/>
    </row>
    <row r="8" spans="1:27" ht="37.5" customHeight="1" x14ac:dyDescent="0.2">
      <c r="A8" s="471">
        <f t="shared" si="0"/>
        <v>2</v>
      </c>
      <c r="B8" s="471">
        <f t="shared" si="1"/>
        <v>0</v>
      </c>
      <c r="C8" s="348" t="s">
        <v>251</v>
      </c>
      <c r="D8" s="348" t="s">
        <v>252</v>
      </c>
      <c r="E8" s="561"/>
      <c r="F8" s="473"/>
      <c r="G8" s="362"/>
      <c r="H8" s="473"/>
      <c r="I8" s="362"/>
      <c r="J8" s="490" t="s">
        <v>212</v>
      </c>
      <c r="K8" s="484"/>
      <c r="L8" s="369"/>
      <c r="M8" s="471">
        <f t="shared" si="2"/>
        <v>2</v>
      </c>
      <c r="N8" s="471">
        <f t="shared" si="2"/>
        <v>0</v>
      </c>
      <c r="O8" s="348" t="str">
        <f t="shared" si="3"/>
        <v>Geertz</v>
      </c>
      <c r="P8" s="348" t="str">
        <f t="shared" si="3"/>
        <v>Nicholas</v>
      </c>
      <c r="Q8" s="473"/>
      <c r="R8" s="362"/>
      <c r="S8" s="478"/>
      <c r="T8" s="479"/>
      <c r="U8" s="473"/>
      <c r="V8" s="362"/>
      <c r="W8" s="479" t="s">
        <v>380</v>
      </c>
      <c r="X8" s="419"/>
      <c r="Y8" s="479"/>
      <c r="Z8" s="242"/>
    </row>
    <row r="9" spans="1:27" ht="37.5" customHeight="1" x14ac:dyDescent="0.2">
      <c r="A9" s="471">
        <f t="shared" si="0"/>
        <v>2</v>
      </c>
      <c r="B9" s="471">
        <f t="shared" si="1"/>
        <v>2</v>
      </c>
      <c r="C9" s="502" t="s">
        <v>187</v>
      </c>
      <c r="D9" s="502" t="s">
        <v>199</v>
      </c>
      <c r="E9" s="561"/>
      <c r="F9" s="482"/>
      <c r="G9" s="362"/>
      <c r="H9" s="482"/>
      <c r="I9" s="362"/>
      <c r="J9" s="483"/>
      <c r="K9" s="484"/>
      <c r="L9" s="369"/>
      <c r="M9" s="471">
        <f t="shared" si="2"/>
        <v>2</v>
      </c>
      <c r="N9" s="471">
        <f t="shared" si="2"/>
        <v>2</v>
      </c>
      <c r="O9" s="571" t="str">
        <f t="shared" si="3"/>
        <v>Goldstein</v>
      </c>
      <c r="P9" s="571" t="str">
        <f t="shared" si="3"/>
        <v>Alex</v>
      </c>
      <c r="Q9" s="482"/>
      <c r="R9" s="362"/>
      <c r="S9" s="505" t="s">
        <v>212</v>
      </c>
      <c r="T9" s="479" t="s">
        <v>82</v>
      </c>
      <c r="U9" s="486" t="s">
        <v>212</v>
      </c>
      <c r="V9" s="362"/>
      <c r="W9" s="482"/>
      <c r="X9" s="362"/>
      <c r="Y9" s="479" t="s">
        <v>76</v>
      </c>
      <c r="Z9" s="242"/>
    </row>
    <row r="10" spans="1:27" ht="37.5" customHeight="1" x14ac:dyDescent="0.2">
      <c r="A10" s="471">
        <f t="shared" si="0"/>
        <v>2</v>
      </c>
      <c r="B10" s="471">
        <f t="shared" si="1"/>
        <v>2</v>
      </c>
      <c r="C10" s="348" t="s">
        <v>165</v>
      </c>
      <c r="D10" s="348" t="s">
        <v>188</v>
      </c>
      <c r="E10" s="479" t="s">
        <v>304</v>
      </c>
      <c r="F10" s="473"/>
      <c r="G10" s="362"/>
      <c r="H10" s="479"/>
      <c r="I10" s="362"/>
      <c r="J10" s="490" t="s">
        <v>212</v>
      </c>
      <c r="K10" s="484"/>
      <c r="L10" s="369"/>
      <c r="M10" s="471">
        <f t="shared" si="2"/>
        <v>2</v>
      </c>
      <c r="N10" s="471">
        <f t="shared" si="2"/>
        <v>2</v>
      </c>
      <c r="O10" s="348" t="str">
        <f t="shared" si="3"/>
        <v>Herbert</v>
      </c>
      <c r="P10" s="348" t="str">
        <f t="shared" si="3"/>
        <v>Ryan</v>
      </c>
      <c r="Q10" s="479" t="s">
        <v>212</v>
      </c>
      <c r="R10" s="362"/>
      <c r="S10" s="478"/>
      <c r="T10" s="479" t="s">
        <v>72</v>
      </c>
      <c r="U10" s="473"/>
      <c r="V10" s="362"/>
      <c r="W10" s="473"/>
      <c r="X10" s="362"/>
      <c r="Y10" s="479"/>
      <c r="Z10" s="242"/>
    </row>
    <row r="11" spans="1:27" ht="37.5" customHeight="1" x14ac:dyDescent="0.2">
      <c r="A11" s="471">
        <f t="shared" si="0"/>
        <v>0</v>
      </c>
      <c r="B11" s="471">
        <f t="shared" si="1"/>
        <v>0</v>
      </c>
      <c r="C11" s="358" t="s">
        <v>253</v>
      </c>
      <c r="D11" s="358" t="s">
        <v>125</v>
      </c>
      <c r="E11" s="561"/>
      <c r="F11" s="482"/>
      <c r="G11" s="362"/>
      <c r="H11" s="482"/>
      <c r="I11" s="362"/>
      <c r="J11" s="483"/>
      <c r="K11" s="484"/>
      <c r="L11" s="369"/>
      <c r="M11" s="471">
        <f t="shared" si="2"/>
        <v>0</v>
      </c>
      <c r="N11" s="471">
        <f t="shared" si="2"/>
        <v>0</v>
      </c>
      <c r="O11" s="358" t="str">
        <f t="shared" si="3"/>
        <v>Johnston</v>
      </c>
      <c r="P11" s="358" t="str">
        <f t="shared" si="3"/>
        <v>Michael</v>
      </c>
      <c r="Q11" s="482"/>
      <c r="R11" s="362"/>
      <c r="S11" s="485"/>
      <c r="T11" s="479"/>
      <c r="U11" s="482"/>
      <c r="V11" s="362"/>
      <c r="W11" s="482"/>
      <c r="X11" s="362"/>
      <c r="Y11" s="479"/>
      <c r="Z11" s="242"/>
    </row>
    <row r="12" spans="1:27" ht="37.5" customHeight="1" x14ac:dyDescent="0.2">
      <c r="A12" s="471">
        <f t="shared" si="0"/>
        <v>2</v>
      </c>
      <c r="B12" s="471">
        <f t="shared" si="1"/>
        <v>2</v>
      </c>
      <c r="C12" s="348" t="s">
        <v>108</v>
      </c>
      <c r="D12" s="348" t="s">
        <v>107</v>
      </c>
      <c r="E12" s="479" t="s">
        <v>378</v>
      </c>
      <c r="F12" s="473"/>
      <c r="G12" s="362"/>
      <c r="H12" s="473"/>
      <c r="I12" s="362"/>
      <c r="J12" s="490" t="s">
        <v>212</v>
      </c>
      <c r="K12" s="484"/>
      <c r="L12" s="369"/>
      <c r="M12" s="471">
        <f t="shared" si="2"/>
        <v>2</v>
      </c>
      <c r="N12" s="471">
        <f t="shared" si="2"/>
        <v>2</v>
      </c>
      <c r="O12" s="348" t="str">
        <f t="shared" si="3"/>
        <v>Kaelon</v>
      </c>
      <c r="P12" s="348" t="str">
        <f t="shared" si="3"/>
        <v>Hayden</v>
      </c>
      <c r="Q12" s="473"/>
      <c r="R12" s="362"/>
      <c r="S12" s="499" t="s">
        <v>212</v>
      </c>
      <c r="T12" s="479"/>
      <c r="U12" s="473"/>
      <c r="V12" s="362"/>
      <c r="W12" s="473"/>
      <c r="X12" s="362"/>
      <c r="Y12" s="479" t="s">
        <v>81</v>
      </c>
      <c r="Z12" s="242"/>
    </row>
    <row r="13" spans="1:27" ht="37.5" customHeight="1" x14ac:dyDescent="0.2">
      <c r="A13" s="471">
        <f t="shared" si="0"/>
        <v>2</v>
      </c>
      <c r="B13" s="471">
        <f t="shared" si="1"/>
        <v>2</v>
      </c>
      <c r="C13" s="348" t="s">
        <v>190</v>
      </c>
      <c r="D13" s="348" t="s">
        <v>189</v>
      </c>
      <c r="E13" s="479" t="s">
        <v>303</v>
      </c>
      <c r="F13" s="482"/>
      <c r="G13" s="362"/>
      <c r="H13" s="482"/>
      <c r="I13" s="362"/>
      <c r="J13" s="491" t="s">
        <v>212</v>
      </c>
      <c r="K13" s="476"/>
      <c r="L13" s="369"/>
      <c r="M13" s="471">
        <f t="shared" si="2"/>
        <v>2</v>
      </c>
      <c r="N13" s="471">
        <f t="shared" si="2"/>
        <v>2</v>
      </c>
      <c r="O13" s="348" t="str">
        <f t="shared" si="3"/>
        <v>Marsh</v>
      </c>
      <c r="P13" s="348" t="str">
        <f t="shared" si="3"/>
        <v>Eddie</v>
      </c>
      <c r="Q13" s="482"/>
      <c r="R13" s="362"/>
      <c r="S13" s="505" t="s">
        <v>212</v>
      </c>
      <c r="T13" s="479"/>
      <c r="U13" s="482"/>
      <c r="V13" s="362"/>
      <c r="W13" s="482"/>
      <c r="X13" s="362"/>
      <c r="Y13" s="479" t="s">
        <v>66</v>
      </c>
      <c r="Z13" s="257"/>
    </row>
    <row r="14" spans="1:27" ht="37.5" customHeight="1" x14ac:dyDescent="0.2">
      <c r="A14" s="471">
        <f t="shared" si="0"/>
        <v>2</v>
      </c>
      <c r="B14" s="471">
        <f t="shared" si="1"/>
        <v>2</v>
      </c>
      <c r="C14" s="348" t="s">
        <v>112</v>
      </c>
      <c r="D14" s="348" t="s">
        <v>111</v>
      </c>
      <c r="E14" s="479" t="s">
        <v>343</v>
      </c>
      <c r="F14" s="473"/>
      <c r="G14" s="362"/>
      <c r="H14" s="473"/>
      <c r="I14" s="362"/>
      <c r="J14" s="490" t="s">
        <v>212</v>
      </c>
      <c r="K14" s="476"/>
      <c r="L14" s="369"/>
      <c r="M14" s="471">
        <f t="shared" si="2"/>
        <v>2</v>
      </c>
      <c r="N14" s="471">
        <f t="shared" si="2"/>
        <v>2</v>
      </c>
      <c r="O14" s="348" t="str">
        <f t="shared" si="3"/>
        <v>Nordby</v>
      </c>
      <c r="P14" s="348" t="str">
        <f t="shared" si="3"/>
        <v>Trygve</v>
      </c>
      <c r="Q14" s="473"/>
      <c r="R14" s="362"/>
      <c r="S14" s="478"/>
      <c r="T14" s="479" t="s">
        <v>81</v>
      </c>
      <c r="U14" s="473"/>
      <c r="V14" s="362"/>
      <c r="W14" s="479" t="s">
        <v>212</v>
      </c>
      <c r="X14" s="362"/>
      <c r="Y14" s="479"/>
      <c r="Z14" s="257"/>
      <c r="AA14" s="174"/>
    </row>
    <row r="15" spans="1:27" ht="37.5" customHeight="1" x14ac:dyDescent="0.2">
      <c r="A15" s="471">
        <f t="shared" si="0"/>
        <v>0</v>
      </c>
      <c r="B15" s="471">
        <f t="shared" si="1"/>
        <v>0</v>
      </c>
      <c r="C15" s="547" t="s">
        <v>194</v>
      </c>
      <c r="D15" s="547" t="s">
        <v>193</v>
      </c>
      <c r="E15" s="561"/>
      <c r="F15" s="482"/>
      <c r="G15" s="362"/>
      <c r="H15" s="482"/>
      <c r="I15" s="362"/>
      <c r="J15" s="488"/>
      <c r="K15" s="484"/>
      <c r="L15" s="369"/>
      <c r="M15" s="471">
        <f t="shared" si="2"/>
        <v>0</v>
      </c>
      <c r="N15" s="471">
        <f t="shared" si="2"/>
        <v>0</v>
      </c>
      <c r="O15" s="547" t="str">
        <f t="shared" si="3"/>
        <v>Pauken</v>
      </c>
      <c r="P15" s="547" t="str">
        <f t="shared" si="3"/>
        <v>Simon</v>
      </c>
      <c r="Q15" s="482"/>
      <c r="R15" s="362"/>
      <c r="S15" s="485"/>
      <c r="T15" s="479"/>
      <c r="U15" s="482"/>
      <c r="V15" s="362"/>
      <c r="W15" s="482"/>
      <c r="X15" s="362"/>
      <c r="Y15" s="479"/>
      <c r="Z15" s="257"/>
    </row>
    <row r="16" spans="1:27" ht="37.5" customHeight="1" x14ac:dyDescent="0.2">
      <c r="A16" s="471">
        <f t="shared" si="0"/>
        <v>2</v>
      </c>
      <c r="B16" s="471">
        <f t="shared" si="1"/>
        <v>2</v>
      </c>
      <c r="C16" s="348" t="s">
        <v>43</v>
      </c>
      <c r="D16" s="348" t="s">
        <v>254</v>
      </c>
      <c r="E16" s="479" t="s">
        <v>377</v>
      </c>
      <c r="F16" s="473"/>
      <c r="G16" s="362"/>
      <c r="H16" s="479" t="s">
        <v>212</v>
      </c>
      <c r="I16" s="362"/>
      <c r="J16" s="475"/>
      <c r="K16" s="484"/>
      <c r="L16" s="369"/>
      <c r="M16" s="471">
        <f t="shared" si="2"/>
        <v>2</v>
      </c>
      <c r="N16" s="471">
        <f t="shared" si="2"/>
        <v>2</v>
      </c>
      <c r="O16" s="348" t="str">
        <f t="shared" si="3"/>
        <v>Rainville</v>
      </c>
      <c r="P16" s="348" t="str">
        <f t="shared" si="3"/>
        <v>Christian</v>
      </c>
      <c r="Q16" s="473"/>
      <c r="R16" s="362"/>
      <c r="S16" s="499"/>
      <c r="T16" s="479" t="s">
        <v>71</v>
      </c>
      <c r="U16" s="479" t="s">
        <v>212</v>
      </c>
      <c r="V16" s="362"/>
      <c r="W16" s="473"/>
      <c r="X16" s="362"/>
      <c r="Y16" s="479"/>
      <c r="Z16" s="257"/>
    </row>
    <row r="17" spans="1:26" ht="37.5" customHeight="1" x14ac:dyDescent="0.2">
      <c r="A17" s="471">
        <f t="shared" si="0"/>
        <v>0</v>
      </c>
      <c r="B17" s="471">
        <f t="shared" si="1"/>
        <v>0</v>
      </c>
      <c r="C17" s="358" t="s">
        <v>255</v>
      </c>
      <c r="D17" s="358" t="s">
        <v>195</v>
      </c>
      <c r="E17" s="561"/>
      <c r="F17" s="482"/>
      <c r="G17" s="362"/>
      <c r="H17" s="482"/>
      <c r="I17" s="362"/>
      <c r="J17" s="483"/>
      <c r="K17" s="484"/>
      <c r="L17" s="369"/>
      <c r="M17" s="471">
        <f t="shared" si="2"/>
        <v>0</v>
      </c>
      <c r="N17" s="471">
        <f t="shared" si="2"/>
        <v>0</v>
      </c>
      <c r="O17" s="358" t="str">
        <f t="shared" si="3"/>
        <v>Rohlfing</v>
      </c>
      <c r="P17" s="358" t="str">
        <f t="shared" si="3"/>
        <v>Joseph</v>
      </c>
      <c r="Q17" s="482"/>
      <c r="R17" s="362"/>
      <c r="S17" s="485"/>
      <c r="T17" s="479"/>
      <c r="U17" s="482"/>
      <c r="V17" s="362"/>
      <c r="W17" s="482"/>
      <c r="X17" s="362"/>
      <c r="Y17" s="479"/>
      <c r="Z17" s="257"/>
    </row>
    <row r="18" spans="1:26" ht="37.5" customHeight="1" x14ac:dyDescent="0.2">
      <c r="A18" s="471">
        <f t="shared" si="0"/>
        <v>2</v>
      </c>
      <c r="B18" s="471">
        <f t="shared" si="1"/>
        <v>1</v>
      </c>
      <c r="C18" s="502" t="s">
        <v>256</v>
      </c>
      <c r="D18" s="502" t="s">
        <v>257</v>
      </c>
      <c r="E18" s="561"/>
      <c r="F18" s="473"/>
      <c r="G18" s="362"/>
      <c r="H18" s="479"/>
      <c r="I18" s="362"/>
      <c r="J18" s="490" t="s">
        <v>212</v>
      </c>
      <c r="K18" s="484"/>
      <c r="L18" s="369"/>
      <c r="M18" s="471">
        <f t="shared" si="2"/>
        <v>2</v>
      </c>
      <c r="N18" s="471">
        <f t="shared" si="2"/>
        <v>1</v>
      </c>
      <c r="O18" s="502" t="str">
        <f t="shared" si="3"/>
        <v>Samuels</v>
      </c>
      <c r="P18" s="502" t="str">
        <f t="shared" si="3"/>
        <v>Colsen</v>
      </c>
      <c r="Q18" s="473"/>
      <c r="R18" s="362"/>
      <c r="S18" s="491" t="s">
        <v>212</v>
      </c>
      <c r="T18" s="479" t="s">
        <v>77</v>
      </c>
      <c r="U18" s="473"/>
      <c r="V18" s="362"/>
      <c r="W18" s="473"/>
      <c r="X18" s="362"/>
      <c r="Y18" s="479"/>
      <c r="Z18" s="257"/>
    </row>
    <row r="19" spans="1:26" ht="37.5" customHeight="1" x14ac:dyDescent="0.2">
      <c r="A19" s="471">
        <f t="shared" si="0"/>
        <v>2</v>
      </c>
      <c r="B19" s="471">
        <f t="shared" si="1"/>
        <v>2</v>
      </c>
      <c r="C19" s="348" t="s">
        <v>126</v>
      </c>
      <c r="D19" s="348" t="s">
        <v>125</v>
      </c>
      <c r="E19" s="479" t="s">
        <v>344</v>
      </c>
      <c r="F19" s="482"/>
      <c r="G19" s="362"/>
      <c r="H19" s="482"/>
      <c r="I19" s="362"/>
      <c r="J19" s="491" t="s">
        <v>212</v>
      </c>
      <c r="K19" s="484"/>
      <c r="L19" s="369"/>
      <c r="M19" s="471">
        <f t="shared" si="2"/>
        <v>2</v>
      </c>
      <c r="N19" s="471">
        <f t="shared" si="2"/>
        <v>2</v>
      </c>
      <c r="O19" s="348" t="str">
        <f t="shared" si="3"/>
        <v>Schneider</v>
      </c>
      <c r="P19" s="348" t="str">
        <f t="shared" si="3"/>
        <v>Michael</v>
      </c>
      <c r="Q19" s="486"/>
      <c r="R19" s="362"/>
      <c r="S19" s="491" t="s">
        <v>212</v>
      </c>
      <c r="T19" s="479" t="s">
        <v>66</v>
      </c>
      <c r="U19" s="482"/>
      <c r="V19" s="362"/>
      <c r="W19" s="482"/>
      <c r="X19" s="362"/>
      <c r="Y19" s="479"/>
      <c r="Z19" s="257"/>
    </row>
    <row r="20" spans="1:26" ht="37.5" customHeight="1" x14ac:dyDescent="0.2">
      <c r="A20" s="471">
        <f t="shared" si="0"/>
        <v>0</v>
      </c>
      <c r="B20" s="471">
        <f t="shared" si="1"/>
        <v>0</v>
      </c>
      <c r="C20" s="504" t="s">
        <v>258</v>
      </c>
      <c r="D20" s="504" t="s">
        <v>259</v>
      </c>
      <c r="E20" s="561"/>
      <c r="F20" s="473"/>
      <c r="G20" s="362"/>
      <c r="H20" s="473"/>
      <c r="I20" s="362"/>
      <c r="J20" s="475"/>
      <c r="K20" s="484"/>
      <c r="L20" s="369"/>
      <c r="M20" s="471">
        <f t="shared" ref="M20:N20" si="4">A20</f>
        <v>0</v>
      </c>
      <c r="N20" s="471">
        <f t="shared" si="4"/>
        <v>0</v>
      </c>
      <c r="O20" s="358" t="str">
        <f t="shared" si="3"/>
        <v>Thran</v>
      </c>
      <c r="P20" s="358" t="str">
        <f t="shared" si="3"/>
        <v>Nolan</v>
      </c>
      <c r="Q20" s="473"/>
      <c r="R20" s="362"/>
      <c r="S20" s="483"/>
      <c r="T20" s="479"/>
      <c r="U20" s="473"/>
      <c r="V20" s="362"/>
      <c r="W20" s="473"/>
      <c r="X20" s="362"/>
      <c r="Y20" s="479"/>
      <c r="Z20" s="257"/>
    </row>
    <row r="21" spans="1:26" ht="17.25" customHeight="1" thickBot="1" x14ac:dyDescent="0.25">
      <c r="A21" s="50"/>
      <c r="B21" s="50"/>
      <c r="C21" s="61"/>
      <c r="D21" s="61"/>
      <c r="E21" s="323">
        <f>COUNTA(E4:E20)/4</f>
        <v>2</v>
      </c>
      <c r="F21" s="235">
        <f>COUNTA(F4:F20)</f>
        <v>0</v>
      </c>
      <c r="G21" s="15">
        <f>COUNTA(G4:G20)/4</f>
        <v>0</v>
      </c>
      <c r="H21" s="235">
        <f>COUNTA(H4:H20)</f>
        <v>3</v>
      </c>
      <c r="I21" s="15">
        <f>COUNTA(I4:I20)/4</f>
        <v>0</v>
      </c>
      <c r="J21" s="235">
        <f>COUNTA(J4:J20)</f>
        <v>8</v>
      </c>
      <c r="K21" s="235">
        <f>COUNTA(K4:K20)</f>
        <v>0</v>
      </c>
      <c r="L21" s="15">
        <f>COUNTA(L4:L20)/4</f>
        <v>0</v>
      </c>
      <c r="M21" s="50"/>
      <c r="N21" s="50"/>
      <c r="O21" s="136"/>
      <c r="P21" s="136"/>
      <c r="Q21" s="235">
        <f>COUNTA(Q4:Q20)</f>
        <v>3</v>
      </c>
      <c r="R21" s="16">
        <f>IF(R4&lt;&gt;"",1,0)+IF(R5&lt;&gt;"",1,0)+IF(R6&lt;&gt;"",1,0)+IF(R7&lt;&gt;"",1,0)+IF(R8&lt;&gt;"",1,0)+IF(R9&lt;&gt;"",1,0)+IF(R10&lt;&gt;"",1,0)+IF(R11&lt;&gt;"",1,0)+IF(R12&lt;&gt;"",1,0)+IF(R13&lt;&gt;"",1,0)+IF(R14&lt;&gt;"",1,0)+IF(R15&lt;&gt;"",1,0)+IF(R16&lt;&gt;"",1,0)+IF(R17&lt;&gt;"",1,0)+IF(R18&lt;&gt;"",1,0)+IF(R20&lt;&gt;"",1,0)</f>
        <v>0</v>
      </c>
      <c r="S21" s="235">
        <f>COUNTA(S4:S20)</f>
        <v>5</v>
      </c>
      <c r="T21" s="323">
        <f>COUNTA(T4:T20)/4</f>
        <v>2</v>
      </c>
      <c r="U21" s="235">
        <f>COUNTA(U4:U20)</f>
        <v>2</v>
      </c>
      <c r="V21" s="15">
        <f>COUNTA(V4:V20)/4</f>
        <v>0</v>
      </c>
      <c r="W21" s="235">
        <f>COUNTA(W4:W20)</f>
        <v>3</v>
      </c>
      <c r="X21" s="15">
        <f>COUNTA(X4:X20)/4</f>
        <v>0</v>
      </c>
      <c r="Y21" s="323">
        <f>COUNTA(Y4:Y20)/4</f>
        <v>1</v>
      </c>
    </row>
    <row r="22" spans="1:26" ht="17.25" customHeight="1" thickBot="1" x14ac:dyDescent="0.25">
      <c r="A22" s="50"/>
      <c r="B22" s="50"/>
      <c r="C22" s="428" t="s">
        <v>62</v>
      </c>
      <c r="D22" s="217"/>
      <c r="E22" s="217"/>
      <c r="F22" s="218"/>
      <c r="G22" s="51"/>
      <c r="H22" s="52"/>
      <c r="I22" s="51"/>
      <c r="J22" s="106"/>
      <c r="K22" s="107"/>
      <c r="L22" s="60"/>
      <c r="M22" s="50"/>
      <c r="N22" s="50"/>
      <c r="O22" s="426" t="s">
        <v>64</v>
      </c>
      <c r="P22" s="18"/>
      <c r="Q22" s="137"/>
      <c r="R22" s="137"/>
      <c r="S22" s="137"/>
      <c r="T22" s="138"/>
      <c r="U22" s="51"/>
      <c r="V22" s="426" t="s">
        <v>65</v>
      </c>
      <c r="W22" s="18"/>
      <c r="X22" s="175"/>
      <c r="Y22" s="176"/>
    </row>
    <row r="23" spans="1:26" ht="18" customHeight="1" x14ac:dyDescent="0.2">
      <c r="A23" s="50"/>
      <c r="B23" s="50"/>
      <c r="C23" s="219" t="s">
        <v>66</v>
      </c>
      <c r="D23" s="140"/>
      <c r="E23" s="140" t="s">
        <v>67</v>
      </c>
      <c r="F23" s="338"/>
      <c r="H23" s="32"/>
      <c r="I23" s="108"/>
      <c r="J23" s="224" t="s">
        <v>63</v>
      </c>
      <c r="K23" s="110"/>
      <c r="L23" s="57"/>
      <c r="M23" s="50"/>
      <c r="N23" s="50"/>
      <c r="O23" s="139" t="s">
        <v>66</v>
      </c>
      <c r="P23" s="140"/>
      <c r="Q23" s="140" t="s">
        <v>67</v>
      </c>
      <c r="R23" s="140"/>
      <c r="S23" s="140" t="s">
        <v>68</v>
      </c>
      <c r="T23" s="141"/>
      <c r="U23" s="108"/>
      <c r="V23" s="139" t="s">
        <v>66</v>
      </c>
      <c r="W23" s="178"/>
      <c r="X23" s="140" t="s">
        <v>67</v>
      </c>
      <c r="Y23" s="147"/>
    </row>
    <row r="24" spans="1:26" ht="18" customHeight="1" x14ac:dyDescent="0.2">
      <c r="A24" s="50"/>
      <c r="B24" s="50"/>
      <c r="C24" s="220" t="s">
        <v>71</v>
      </c>
      <c r="D24" s="143"/>
      <c r="E24" s="143" t="s">
        <v>72</v>
      </c>
      <c r="F24" s="339"/>
      <c r="H24" s="55"/>
      <c r="I24" s="51"/>
      <c r="J24" s="225" t="s">
        <v>213</v>
      </c>
      <c r="K24" s="107"/>
      <c r="L24" s="60"/>
      <c r="M24" s="50"/>
      <c r="N24" s="50"/>
      <c r="O24" s="142" t="s">
        <v>71</v>
      </c>
      <c r="P24" s="143"/>
      <c r="Q24" s="143" t="s">
        <v>72</v>
      </c>
      <c r="R24" s="143"/>
      <c r="S24" s="143" t="s">
        <v>73</v>
      </c>
      <c r="T24" s="144"/>
      <c r="U24" s="145"/>
      <c r="V24" s="142" t="s">
        <v>71</v>
      </c>
      <c r="W24" s="181"/>
      <c r="X24" s="143" t="s">
        <v>72</v>
      </c>
      <c r="Y24" s="183"/>
    </row>
    <row r="25" spans="1:26" ht="18" customHeight="1" thickBot="1" x14ac:dyDescent="0.25">
      <c r="A25" s="50"/>
      <c r="B25" s="50"/>
      <c r="C25" s="219" t="s">
        <v>76</v>
      </c>
      <c r="D25" s="140"/>
      <c r="E25" s="140" t="s">
        <v>77</v>
      </c>
      <c r="F25" s="338"/>
      <c r="H25" s="57"/>
      <c r="I25" s="108"/>
      <c r="J25" s="226" t="s">
        <v>114</v>
      </c>
      <c r="K25" s="110"/>
      <c r="L25" s="57"/>
      <c r="M25" s="50"/>
      <c r="N25" s="50"/>
      <c r="O25" s="139" t="s">
        <v>76</v>
      </c>
      <c r="P25" s="140"/>
      <c r="Q25" s="140" t="s">
        <v>77</v>
      </c>
      <c r="R25" s="140"/>
      <c r="S25" s="140" t="s">
        <v>78</v>
      </c>
      <c r="T25" s="147"/>
      <c r="U25" s="148"/>
      <c r="V25" s="139" t="s">
        <v>76</v>
      </c>
      <c r="W25" s="184"/>
      <c r="X25" s="140" t="s">
        <v>77</v>
      </c>
      <c r="Y25" s="147"/>
    </row>
    <row r="26" spans="1:26" ht="18" customHeight="1" thickBot="1" x14ac:dyDescent="0.25">
      <c r="C26" s="221" t="s">
        <v>81</v>
      </c>
      <c r="D26" s="222"/>
      <c r="E26" s="222" t="s">
        <v>82</v>
      </c>
      <c r="F26" s="340"/>
      <c r="G26" s="34"/>
      <c r="H26" s="34"/>
      <c r="I26" s="91"/>
      <c r="J26" s="91"/>
      <c r="K26" s="114"/>
      <c r="L26" s="91"/>
      <c r="M26" s="37"/>
      <c r="N26" s="37"/>
      <c r="O26" s="160" t="s">
        <v>81</v>
      </c>
      <c r="P26" s="161"/>
      <c r="Q26" s="161" t="s">
        <v>82</v>
      </c>
      <c r="R26" s="161"/>
      <c r="S26" s="161" t="s">
        <v>83</v>
      </c>
      <c r="T26" s="66"/>
      <c r="U26" s="34"/>
      <c r="V26" s="160" t="s">
        <v>81</v>
      </c>
      <c r="W26" s="188"/>
      <c r="X26" s="161" t="s">
        <v>82</v>
      </c>
      <c r="Y26" s="66"/>
    </row>
    <row r="27" spans="1:26" ht="16.5" customHeight="1" thickBot="1" x14ac:dyDescent="0.25">
      <c r="A27" s="32"/>
      <c r="C27" s="37"/>
      <c r="D27" s="37"/>
      <c r="E27" s="37"/>
      <c r="F27" s="34"/>
      <c r="G27" s="34"/>
      <c r="H27" s="34"/>
      <c r="I27" s="34"/>
      <c r="J27" s="34"/>
      <c r="K27" s="34"/>
      <c r="L27" s="34"/>
      <c r="M27" s="37"/>
      <c r="N27" s="37"/>
      <c r="P27" s="34"/>
      <c r="Q27" s="34"/>
      <c r="R27" s="34"/>
      <c r="S27" s="34"/>
      <c r="T27" s="34"/>
      <c r="U27" s="34"/>
      <c r="V27" s="34"/>
      <c r="W27" s="34"/>
      <c r="X27" s="189"/>
    </row>
    <row r="28" spans="1:26" ht="17.25" customHeight="1" x14ac:dyDescent="0.25">
      <c r="A28" s="67"/>
      <c r="D28" s="37"/>
      <c r="E28" s="37"/>
      <c r="F28" s="577"/>
      <c r="G28" s="577"/>
      <c r="H28" s="115"/>
      <c r="I28" s="34"/>
      <c r="J28" s="578"/>
      <c r="K28" s="578"/>
      <c r="L28" s="578"/>
      <c r="O28" s="427" t="s">
        <v>91</v>
      </c>
      <c r="P28" s="163">
        <v>50</v>
      </c>
      <c r="Q28" s="163">
        <v>100</v>
      </c>
      <c r="R28" s="163">
        <v>150</v>
      </c>
      <c r="S28" s="163">
        <v>200</v>
      </c>
      <c r="T28" s="163">
        <v>250</v>
      </c>
      <c r="U28" s="163">
        <v>300</v>
      </c>
      <c r="V28" s="163">
        <v>350</v>
      </c>
      <c r="W28" s="163">
        <v>400</v>
      </c>
      <c r="X28" s="163">
        <v>450</v>
      </c>
      <c r="Y28" s="190">
        <v>500</v>
      </c>
    </row>
    <row r="29" spans="1:26" ht="18.75" customHeight="1" x14ac:dyDescent="0.2">
      <c r="A29" s="67"/>
      <c r="D29" s="37"/>
      <c r="E29" s="37"/>
      <c r="F29" s="36"/>
      <c r="G29" s="68"/>
      <c r="H29" s="34"/>
      <c r="I29" s="34"/>
      <c r="J29" s="34"/>
      <c r="K29" s="34"/>
      <c r="L29" s="91"/>
      <c r="O29" s="341" t="s">
        <v>116</v>
      </c>
      <c r="P29" s="131"/>
      <c r="Q29" s="132"/>
      <c r="R29" s="133"/>
      <c r="S29" s="133"/>
      <c r="T29" s="133"/>
      <c r="U29" s="133"/>
      <c r="V29" s="133"/>
      <c r="W29" s="133"/>
      <c r="X29" s="133"/>
      <c r="Y29" s="191"/>
    </row>
    <row r="30" spans="1:26" ht="18.75" customHeight="1" x14ac:dyDescent="0.2">
      <c r="D30" s="37"/>
      <c r="E30" s="37"/>
      <c r="F30" s="192"/>
      <c r="G30" s="193"/>
      <c r="H30" s="89"/>
      <c r="I30" s="34"/>
      <c r="J30" s="91"/>
      <c r="K30" s="91"/>
      <c r="L30" s="91"/>
      <c r="O30" s="342" t="s">
        <v>117</v>
      </c>
      <c r="P30" s="327"/>
      <c r="Q30" s="328"/>
      <c r="R30" s="329"/>
      <c r="S30" s="329"/>
      <c r="T30" s="329"/>
      <c r="U30" s="329"/>
      <c r="V30" s="329"/>
      <c r="W30" s="329"/>
      <c r="X30" s="329"/>
      <c r="Y30" s="337"/>
    </row>
    <row r="31" spans="1:26" ht="18.75" customHeight="1" thickBot="1" x14ac:dyDescent="0.25">
      <c r="D31" s="37"/>
      <c r="E31" s="37"/>
      <c r="F31" s="194"/>
      <c r="G31" s="195"/>
      <c r="H31" s="34"/>
      <c r="I31" s="91"/>
      <c r="J31" s="91"/>
      <c r="K31" s="91"/>
      <c r="L31" s="91"/>
      <c r="O31" s="343" t="s">
        <v>269</v>
      </c>
      <c r="P31" s="209"/>
      <c r="Q31" s="209"/>
      <c r="R31" s="209"/>
      <c r="S31" s="209"/>
      <c r="T31" s="209"/>
      <c r="U31" s="209"/>
      <c r="V31" s="209"/>
      <c r="W31" s="209"/>
      <c r="X31" s="209"/>
      <c r="Y31" s="214"/>
    </row>
    <row r="32" spans="1:26" x14ac:dyDescent="0.2">
      <c r="A32" s="37"/>
      <c r="B32" s="37"/>
      <c r="C32" s="37"/>
      <c r="D32" s="37"/>
      <c r="E32" s="37"/>
      <c r="F32" s="194"/>
      <c r="G32" s="196"/>
      <c r="H32" s="34"/>
      <c r="I32" s="204"/>
      <c r="J32" s="204"/>
      <c r="K32" s="204"/>
      <c r="L32" s="91"/>
      <c r="O32" s="34"/>
      <c r="P32" s="34"/>
      <c r="Q32" s="34"/>
      <c r="R32" s="34"/>
      <c r="S32" s="34"/>
      <c r="T32" s="34"/>
      <c r="U32" s="34"/>
      <c r="V32" s="34"/>
      <c r="W32" s="34"/>
      <c r="X32" s="34"/>
    </row>
    <row r="33" spans="1:24" x14ac:dyDescent="0.2">
      <c r="A33" s="197"/>
      <c r="B33" s="198"/>
      <c r="D33" s="37"/>
      <c r="E33" s="37"/>
      <c r="F33" s="194"/>
      <c r="G33" s="196"/>
      <c r="H33" s="89"/>
      <c r="I33" s="34"/>
      <c r="J33" s="34"/>
      <c r="K33" s="34"/>
      <c r="L33" s="34"/>
    </row>
    <row r="34" spans="1:24" x14ac:dyDescent="0.2">
      <c r="A34" s="199"/>
      <c r="B34" s="199"/>
      <c r="C34" s="199"/>
      <c r="D34" s="199"/>
      <c r="E34" s="199"/>
      <c r="F34" s="200"/>
      <c r="G34" s="200"/>
      <c r="H34" s="200"/>
      <c r="I34" s="200"/>
      <c r="J34" s="205"/>
      <c r="K34" s="200"/>
      <c r="L34" s="200"/>
      <c r="M34" s="25"/>
      <c r="N34" s="25"/>
    </row>
    <row r="35" spans="1:24" x14ac:dyDescent="0.2">
      <c r="A35" s="199"/>
      <c r="B35" s="199"/>
      <c r="C35" s="199"/>
      <c r="D35" s="199"/>
      <c r="E35" s="199"/>
      <c r="F35" s="199"/>
      <c r="G35" s="199"/>
      <c r="H35" s="206"/>
      <c r="I35" s="206"/>
      <c r="J35" s="207"/>
      <c r="K35" s="206"/>
      <c r="L35" s="206"/>
      <c r="M35" s="25"/>
      <c r="N35" s="25"/>
      <c r="O35" s="25"/>
      <c r="P35" s="25"/>
      <c r="Q35" s="25"/>
      <c r="R35" s="25"/>
      <c r="S35" s="34"/>
      <c r="T35" s="34"/>
      <c r="U35" s="34"/>
      <c r="V35" s="34"/>
      <c r="W35" s="34"/>
      <c r="X35" s="34"/>
    </row>
    <row r="36" spans="1:24" x14ac:dyDescent="0.2">
      <c r="A36" s="199"/>
      <c r="B36" s="199"/>
      <c r="C36" s="199"/>
      <c r="D36" s="199"/>
      <c r="E36" s="199"/>
      <c r="F36" s="199"/>
      <c r="G36" s="199"/>
      <c r="H36" s="199"/>
      <c r="I36" s="199"/>
      <c r="J36" s="207"/>
      <c r="K36" s="199"/>
      <c r="L36" s="199"/>
      <c r="M36" s="34"/>
      <c r="N36" s="34"/>
      <c r="O36" s="210"/>
      <c r="P36" s="210"/>
      <c r="Q36" s="25"/>
      <c r="R36" s="25"/>
      <c r="S36" s="34"/>
      <c r="T36" s="34"/>
      <c r="U36" s="34"/>
      <c r="V36" s="34"/>
      <c r="W36" s="34"/>
      <c r="X36" s="34"/>
    </row>
    <row r="37" spans="1:24" x14ac:dyDescent="0.2">
      <c r="A37" s="199"/>
      <c r="B37" s="201"/>
      <c r="C37" s="201"/>
      <c r="D37" s="201"/>
      <c r="E37" s="201"/>
      <c r="F37" s="199"/>
      <c r="G37" s="199"/>
      <c r="H37" s="199"/>
      <c r="I37" s="199"/>
      <c r="J37" s="207"/>
      <c r="K37" s="199"/>
      <c r="L37" s="199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1:24" x14ac:dyDescent="0.2">
      <c r="A38" s="199"/>
      <c r="B38" s="201"/>
      <c r="C38" s="63"/>
      <c r="D38" s="63"/>
      <c r="E38" s="63"/>
      <c r="F38" s="199"/>
      <c r="G38" s="199"/>
      <c r="H38" s="199"/>
      <c r="I38" s="199"/>
      <c r="J38" s="207"/>
      <c r="K38" s="199"/>
      <c r="L38" s="199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1:24" x14ac:dyDescent="0.2">
      <c r="A39" s="199"/>
      <c r="B39" s="201"/>
      <c r="C39" s="63"/>
      <c r="D39" s="63"/>
      <c r="E39" s="63"/>
      <c r="F39" s="199"/>
      <c r="G39" s="199"/>
      <c r="H39" s="199"/>
      <c r="I39" s="199"/>
      <c r="J39" s="207"/>
      <c r="K39" s="199"/>
      <c r="L39" s="199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1:24" x14ac:dyDescent="0.2">
      <c r="A40" s="199"/>
      <c r="B40" s="201"/>
      <c r="C40" s="63"/>
      <c r="D40" s="63"/>
      <c r="E40" s="63"/>
      <c r="F40" s="199"/>
      <c r="G40" s="199"/>
      <c r="H40" s="199"/>
      <c r="I40" s="199"/>
      <c r="J40" s="207"/>
      <c r="K40" s="199"/>
      <c r="L40" s="199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</row>
    <row r="41" spans="1:24" x14ac:dyDescent="0.2">
      <c r="B41" s="63"/>
      <c r="C41" s="63"/>
      <c r="D41" s="63"/>
      <c r="E41" s="63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</row>
    <row r="42" spans="1:24" x14ac:dyDescent="0.2">
      <c r="B42" s="63"/>
      <c r="C42" s="63"/>
      <c r="D42" s="63"/>
      <c r="E42" s="63"/>
      <c r="J42" s="208"/>
      <c r="K42" s="202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</row>
    <row r="43" spans="1:24" x14ac:dyDescent="0.2">
      <c r="B43" s="63"/>
      <c r="C43" s="63"/>
      <c r="D43" s="63"/>
      <c r="E43" s="63"/>
      <c r="H43" s="202"/>
      <c r="J43" s="208"/>
      <c r="K43" s="202"/>
      <c r="O43" s="211"/>
      <c r="P43" s="212"/>
      <c r="Q43" s="34"/>
      <c r="R43" s="211"/>
      <c r="S43" s="34"/>
      <c r="T43" s="34"/>
      <c r="U43" s="34"/>
      <c r="V43" s="34"/>
      <c r="W43" s="34"/>
      <c r="X43" s="34"/>
    </row>
    <row r="44" spans="1:24" x14ac:dyDescent="0.2">
      <c r="B44" s="63"/>
      <c r="C44" s="63"/>
      <c r="D44" s="63"/>
      <c r="E44" s="63"/>
      <c r="J44" s="208"/>
      <c r="K44" s="202"/>
      <c r="O44" s="202"/>
      <c r="P44" s="202"/>
      <c r="R44" s="202"/>
    </row>
    <row r="45" spans="1:24" x14ac:dyDescent="0.2">
      <c r="B45" s="63"/>
      <c r="C45" s="63"/>
      <c r="D45" s="63"/>
      <c r="E45" s="63"/>
      <c r="J45" s="208"/>
      <c r="K45" s="202"/>
      <c r="O45" s="202"/>
      <c r="R45" s="202"/>
    </row>
    <row r="46" spans="1:24" x14ac:dyDescent="0.2">
      <c r="B46" s="63"/>
      <c r="C46" s="63"/>
      <c r="D46" s="63"/>
      <c r="E46" s="63"/>
      <c r="F46" s="202"/>
      <c r="J46" s="208"/>
      <c r="K46" s="202"/>
      <c r="O46" s="202"/>
      <c r="R46" s="202"/>
      <c r="S46" s="202"/>
    </row>
    <row r="47" spans="1:24" x14ac:dyDescent="0.2">
      <c r="B47" s="63"/>
      <c r="C47" s="63"/>
      <c r="D47" s="63"/>
      <c r="E47" s="63"/>
      <c r="O47" s="202"/>
    </row>
    <row r="48" spans="1:24" x14ac:dyDescent="0.2">
      <c r="B48" s="63"/>
      <c r="C48" s="63"/>
      <c r="D48" s="63"/>
      <c r="E48" s="63"/>
    </row>
    <row r="49" spans="2:18" x14ac:dyDescent="0.2">
      <c r="B49" s="63"/>
      <c r="C49" s="63"/>
      <c r="D49" s="63"/>
      <c r="E49" s="63"/>
    </row>
    <row r="50" spans="2:18" x14ac:dyDescent="0.2">
      <c r="B50" s="63"/>
      <c r="C50" s="63"/>
      <c r="D50" s="63"/>
      <c r="E50" s="63"/>
    </row>
    <row r="51" spans="2:18" x14ac:dyDescent="0.2">
      <c r="B51" s="63"/>
      <c r="C51" s="63"/>
      <c r="D51" s="63"/>
      <c r="E51" s="63"/>
      <c r="P51" s="213"/>
    </row>
    <row r="52" spans="2:18" x14ac:dyDescent="0.2">
      <c r="B52" s="63"/>
      <c r="C52" s="63"/>
      <c r="D52" s="203"/>
      <c r="E52" s="63"/>
      <c r="R52" s="202"/>
    </row>
    <row r="53" spans="2:18" x14ac:dyDescent="0.2">
      <c r="B53" s="63"/>
      <c r="C53" s="63"/>
      <c r="D53" s="63"/>
      <c r="E53" s="63"/>
      <c r="P53" s="213"/>
      <c r="R53" s="213"/>
    </row>
    <row r="54" spans="2:18" x14ac:dyDescent="0.2">
      <c r="B54" s="63"/>
      <c r="C54" s="63"/>
      <c r="D54" s="63"/>
      <c r="E54" s="63"/>
    </row>
    <row r="55" spans="2:18" x14ac:dyDescent="0.2">
      <c r="B55" s="63"/>
      <c r="C55" s="63"/>
      <c r="D55" s="63"/>
      <c r="E55" s="63"/>
      <c r="P55" s="202"/>
      <c r="R55" s="202"/>
    </row>
    <row r="56" spans="2:18" x14ac:dyDescent="0.2">
      <c r="B56" s="63"/>
      <c r="C56" s="63"/>
      <c r="D56" s="63"/>
      <c r="E56" s="63"/>
      <c r="P56" s="202"/>
    </row>
    <row r="57" spans="2:18" x14ac:dyDescent="0.2">
      <c r="B57" s="63"/>
      <c r="C57" s="63"/>
      <c r="D57" s="63"/>
      <c r="E57" s="63"/>
    </row>
    <row r="58" spans="2:18" x14ac:dyDescent="0.2">
      <c r="B58" s="63"/>
      <c r="C58" s="63"/>
      <c r="D58" s="63"/>
      <c r="E58" s="63"/>
    </row>
    <row r="59" spans="2:18" x14ac:dyDescent="0.2">
      <c r="B59" s="63"/>
      <c r="C59" s="63"/>
      <c r="D59" s="63"/>
      <c r="E59" s="63"/>
    </row>
    <row r="60" spans="2:18" x14ac:dyDescent="0.2">
      <c r="B60" s="63"/>
      <c r="C60" s="63"/>
      <c r="D60" s="63"/>
      <c r="E60" s="63"/>
    </row>
    <row r="61" spans="2:18" x14ac:dyDescent="0.2">
      <c r="B61" s="63"/>
      <c r="C61" s="63"/>
      <c r="D61" s="63"/>
      <c r="E61" s="63"/>
    </row>
    <row r="62" spans="2:18" x14ac:dyDescent="0.2">
      <c r="B62" s="63"/>
      <c r="C62" s="63"/>
      <c r="D62" s="63"/>
      <c r="E62" s="63"/>
    </row>
    <row r="63" spans="2:18" x14ac:dyDescent="0.2">
      <c r="B63" s="63"/>
      <c r="C63" s="63"/>
      <c r="D63" s="63"/>
      <c r="E63" s="63"/>
    </row>
  </sheetData>
  <mergeCells count="4">
    <mergeCell ref="K1:L1"/>
    <mergeCell ref="X1:Y1"/>
    <mergeCell ref="F28:G28"/>
    <mergeCell ref="J28:L28"/>
  </mergeCells>
  <conditionalFormatting sqref="A5:A25 M5:M25">
    <cfRule type="cellIs" dxfId="893" priority="41" stopIfTrue="1" operator="equal">
      <formula>2</formula>
    </cfRule>
  </conditionalFormatting>
  <conditionalFormatting sqref="A4:A20">
    <cfRule type="cellIs" dxfId="892" priority="39" operator="greaterThan">
      <formula>2</formula>
    </cfRule>
    <cfRule type="cellIs" dxfId="891" priority="40" operator="equal">
      <formula>2</formula>
    </cfRule>
  </conditionalFormatting>
  <conditionalFormatting sqref="B4:B20">
    <cfRule type="cellIs" dxfId="890" priority="36" operator="greaterThan">
      <formula>3</formula>
    </cfRule>
    <cfRule type="cellIs" dxfId="889" priority="37" operator="equal">
      <formula>3</formula>
    </cfRule>
    <cfRule type="cellIs" dxfId="888" priority="38" operator="equal">
      <formula>2</formula>
    </cfRule>
  </conditionalFormatting>
  <conditionalFormatting sqref="M4:M20">
    <cfRule type="cellIs" dxfId="887" priority="33" operator="greaterThan">
      <formula>2</formula>
    </cfRule>
    <cfRule type="cellIs" dxfId="886" priority="34" operator="equal">
      <formula>2</formula>
    </cfRule>
  </conditionalFormatting>
  <conditionalFormatting sqref="N4:N20">
    <cfRule type="cellIs" dxfId="885" priority="31" operator="greaterThan">
      <formula>3</formula>
    </cfRule>
    <cfRule type="cellIs" dxfId="884" priority="32" operator="equal">
      <formula>3</formula>
    </cfRule>
    <cfRule type="cellIs" dxfId="883" priority="35" operator="equal">
      <formula>2</formula>
    </cfRule>
  </conditionalFormatting>
  <conditionalFormatting sqref="F21">
    <cfRule type="cellIs" dxfId="882" priority="28" stopIfTrue="1" operator="greaterThan">
      <formula>3</formula>
    </cfRule>
    <cfRule type="cellIs" dxfId="881" priority="29" stopIfTrue="1" operator="lessThan">
      <formula>3</formula>
    </cfRule>
    <cfRule type="cellIs" dxfId="880" priority="30" stopIfTrue="1" operator="equal">
      <formula>3</formula>
    </cfRule>
  </conditionalFormatting>
  <conditionalFormatting sqref="E21">
    <cfRule type="cellIs" dxfId="879" priority="26" stopIfTrue="1" operator="lessThan">
      <formula>2</formula>
    </cfRule>
    <cfRule type="cellIs" dxfId="878" priority="27" stopIfTrue="1" operator="greaterThanOrEqual">
      <formula>2</formula>
    </cfRule>
  </conditionalFormatting>
  <conditionalFormatting sqref="H21">
    <cfRule type="cellIs" dxfId="877" priority="23" stopIfTrue="1" operator="greaterThan">
      <formula>3</formula>
    </cfRule>
    <cfRule type="cellIs" dxfId="876" priority="24" stopIfTrue="1" operator="lessThan">
      <formula>3</formula>
    </cfRule>
    <cfRule type="cellIs" dxfId="875" priority="25" stopIfTrue="1" operator="equal">
      <formula>3</formula>
    </cfRule>
  </conditionalFormatting>
  <conditionalFormatting sqref="J21">
    <cfRule type="cellIs" dxfId="874" priority="20" stopIfTrue="1" operator="greaterThan">
      <formula>3</formula>
    </cfRule>
    <cfRule type="cellIs" dxfId="873" priority="21" stopIfTrue="1" operator="lessThan">
      <formula>3</formula>
    </cfRule>
    <cfRule type="cellIs" dxfId="872" priority="22" stopIfTrue="1" operator="equal">
      <formula>3</formula>
    </cfRule>
  </conditionalFormatting>
  <conditionalFormatting sqref="Q21">
    <cfRule type="cellIs" dxfId="871" priority="17" stopIfTrue="1" operator="greaterThan">
      <formula>3</formula>
    </cfRule>
    <cfRule type="cellIs" dxfId="870" priority="18" stopIfTrue="1" operator="lessThan">
      <formula>3</formula>
    </cfRule>
    <cfRule type="cellIs" dxfId="869" priority="19" stopIfTrue="1" operator="equal">
      <formula>3</formula>
    </cfRule>
  </conditionalFormatting>
  <conditionalFormatting sqref="S21">
    <cfRule type="cellIs" dxfId="868" priority="14" stopIfTrue="1" operator="greaterThan">
      <formula>3</formula>
    </cfRule>
    <cfRule type="cellIs" dxfId="867" priority="15" stopIfTrue="1" operator="lessThan">
      <formula>3</formula>
    </cfRule>
    <cfRule type="cellIs" dxfId="866" priority="16" stopIfTrue="1" operator="equal">
      <formula>3</formula>
    </cfRule>
  </conditionalFormatting>
  <conditionalFormatting sqref="U21">
    <cfRule type="cellIs" dxfId="865" priority="11" stopIfTrue="1" operator="greaterThan">
      <formula>3</formula>
    </cfRule>
    <cfRule type="cellIs" dxfId="864" priority="12" stopIfTrue="1" operator="lessThan">
      <formula>3</formula>
    </cfRule>
    <cfRule type="cellIs" dxfId="863" priority="13" stopIfTrue="1" operator="equal">
      <formula>3</formula>
    </cfRule>
  </conditionalFormatting>
  <conditionalFormatting sqref="W21">
    <cfRule type="cellIs" dxfId="862" priority="8" stopIfTrue="1" operator="greaterThan">
      <formula>3</formula>
    </cfRule>
    <cfRule type="cellIs" dxfId="861" priority="9" stopIfTrue="1" operator="lessThan">
      <formula>3</formula>
    </cfRule>
    <cfRule type="cellIs" dxfId="860" priority="10" stopIfTrue="1" operator="equal">
      <formula>3</formula>
    </cfRule>
  </conditionalFormatting>
  <conditionalFormatting sqref="K21">
    <cfRule type="cellIs" dxfId="859" priority="5" stopIfTrue="1" operator="greaterThan">
      <formula>3</formula>
    </cfRule>
    <cfRule type="cellIs" dxfId="858" priority="6" stopIfTrue="1" operator="lessThan">
      <formula>3</formula>
    </cfRule>
    <cfRule type="cellIs" dxfId="857" priority="7" stopIfTrue="1" operator="equal">
      <formula>3</formula>
    </cfRule>
  </conditionalFormatting>
  <conditionalFormatting sqref="T21">
    <cfRule type="cellIs" dxfId="856" priority="3" stopIfTrue="1" operator="lessThan">
      <formula>2</formula>
    </cfRule>
    <cfRule type="cellIs" dxfId="855" priority="4" stopIfTrue="1" operator="greaterThanOrEqual">
      <formula>2</formula>
    </cfRule>
  </conditionalFormatting>
  <conditionalFormatting sqref="Y21">
    <cfRule type="cellIs" dxfId="854" priority="1" stopIfTrue="1" operator="lessThan">
      <formula>2</formula>
    </cfRule>
    <cfRule type="cellIs" dxfId="853" priority="2" stopIfTrue="1" operator="greaterThanOrEqual">
      <formula>2</formula>
    </cfRule>
  </conditionalFormatting>
  <printOptions gridLines="1"/>
  <pageMargins left="0.25" right="0.25" top="0.75" bottom="0.75" header="0.3" footer="0.3"/>
  <pageSetup scale="75" orientation="portrait" r:id="rId1"/>
  <headerFooter>
    <oddHeader xml:space="preserve">&amp;L&amp;"Arial,Bold"Rex Putnam HS Swim Team
&amp;C
</oddHeader>
  </headerFooter>
  <colBreaks count="1" manualBreakCount="1">
    <brk id="12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zoomScaleNormal="100" workbookViewId="0">
      <selection activeCell="N4" sqref="N4:N23"/>
    </sheetView>
  </sheetViews>
  <sheetFormatPr defaultColWidth="8.81640625" defaultRowHeight="15" x14ac:dyDescent="0.2"/>
  <cols>
    <col min="1" max="1" width="4.1796875" customWidth="1"/>
    <col min="2" max="2" width="4.6328125" customWidth="1"/>
    <col min="3" max="3" width="15.1796875" customWidth="1"/>
    <col min="4" max="4" width="12.6328125" customWidth="1"/>
    <col min="5" max="5" width="10.1796875" customWidth="1"/>
    <col min="6" max="6" width="8.7265625" customWidth="1"/>
    <col min="7" max="7" width="8.1796875" customWidth="1"/>
    <col min="8" max="9" width="8.08984375" customWidth="1"/>
    <col min="10" max="10" width="8.453125" customWidth="1"/>
    <col min="11" max="11" width="8.7265625" style="1" customWidth="1"/>
    <col min="13" max="13" width="9.453125" customWidth="1"/>
    <col min="14" max="14" width="5.453125" customWidth="1"/>
    <col min="15" max="15" width="4.1796875" customWidth="1"/>
    <col min="16" max="16" width="15.36328125" customWidth="1"/>
    <col min="17" max="17" width="12.90625" customWidth="1"/>
    <col min="18" max="18" width="10.6328125" customWidth="1"/>
    <col min="19" max="19" width="9.81640625" customWidth="1"/>
    <col min="20" max="20" width="8.36328125" customWidth="1"/>
    <col min="21" max="21" width="9.36328125" customWidth="1"/>
    <col min="23" max="23" width="8.36328125" customWidth="1"/>
    <col min="25" max="25" width="8.36328125" customWidth="1"/>
  </cols>
  <sheetData>
    <row r="1" spans="1:29" ht="21" thickBot="1" x14ac:dyDescent="0.35">
      <c r="A1" s="282" t="s">
        <v>260</v>
      </c>
      <c r="B1" s="270"/>
      <c r="C1" s="270"/>
      <c r="D1" s="270"/>
      <c r="E1" s="270"/>
      <c r="F1" s="270"/>
      <c r="G1" s="270"/>
      <c r="H1" s="270"/>
      <c r="I1" s="270"/>
      <c r="J1" s="270"/>
      <c r="K1" s="283" t="s">
        <v>261</v>
      </c>
      <c r="L1" s="582">
        <v>43074</v>
      </c>
      <c r="M1" s="582"/>
      <c r="N1" s="44" t="str">
        <f>A1</f>
        <v>Putnam at Silverton</v>
      </c>
      <c r="O1" s="44"/>
      <c r="P1" s="45"/>
      <c r="Q1" s="44"/>
      <c r="R1" s="44"/>
      <c r="S1" s="45"/>
      <c r="T1" s="45"/>
      <c r="U1" s="45"/>
      <c r="V1" s="45"/>
      <c r="W1" s="45"/>
      <c r="X1" s="45"/>
      <c r="Y1" s="105" t="str">
        <f>K1</f>
        <v>Tue</v>
      </c>
      <c r="Z1" s="576">
        <f>L1</f>
        <v>43074</v>
      </c>
      <c r="AA1" s="576"/>
      <c r="AB1" s="34"/>
    </row>
    <row r="2" spans="1:29" ht="26.25" customHeight="1" thickTop="1" thickBot="1" x14ac:dyDescent="0.3">
      <c r="A2" s="287">
        <v>1</v>
      </c>
      <c r="C2" s="3" t="s">
        <v>0</v>
      </c>
      <c r="D2" s="4"/>
      <c r="E2" s="116" t="s">
        <v>1</v>
      </c>
      <c r="F2" s="116" t="s">
        <v>2</v>
      </c>
      <c r="G2" s="259" t="s">
        <v>3</v>
      </c>
      <c r="H2" s="260" t="s">
        <v>4</v>
      </c>
      <c r="I2" s="261" t="s">
        <v>5</v>
      </c>
      <c r="J2" s="260" t="s">
        <v>6</v>
      </c>
      <c r="K2" s="262" t="s">
        <v>7</v>
      </c>
      <c r="L2" s="263" t="s">
        <v>8</v>
      </c>
      <c r="M2" s="264" t="s">
        <v>9</v>
      </c>
      <c r="N2" s="287">
        <v>2</v>
      </c>
      <c r="P2" s="47" t="s">
        <v>0</v>
      </c>
      <c r="Q2" s="4"/>
      <c r="R2" s="265" t="s">
        <v>10</v>
      </c>
      <c r="S2" s="266" t="s">
        <v>11</v>
      </c>
      <c r="T2" s="267" t="s">
        <v>12</v>
      </c>
      <c r="U2" s="116" t="s">
        <v>13</v>
      </c>
      <c r="V2" s="117" t="s">
        <v>14</v>
      </c>
      <c r="W2" s="268" t="s">
        <v>15</v>
      </c>
      <c r="X2" s="268" t="s">
        <v>16</v>
      </c>
      <c r="Y2" s="269" t="s">
        <v>17</v>
      </c>
      <c r="Z2" s="263" t="s">
        <v>18</v>
      </c>
      <c r="AA2" s="118" t="s">
        <v>19</v>
      </c>
      <c r="AB2" s="241"/>
    </row>
    <row r="3" spans="1:29" ht="21.75" thickBot="1" x14ac:dyDescent="0.4">
      <c r="A3" s="5" t="s">
        <v>20</v>
      </c>
      <c r="B3" s="5" t="s">
        <v>21</v>
      </c>
      <c r="C3" s="6" t="s">
        <v>22</v>
      </c>
      <c r="D3" s="6"/>
      <c r="E3" s="49">
        <v>1</v>
      </c>
      <c r="F3" s="275" t="s">
        <v>23</v>
      </c>
      <c r="G3" s="49">
        <v>3</v>
      </c>
      <c r="H3" s="275" t="s">
        <v>24</v>
      </c>
      <c r="I3" s="49">
        <v>5</v>
      </c>
      <c r="J3" s="275" t="s">
        <v>25</v>
      </c>
      <c r="K3" s="250">
        <v>7</v>
      </c>
      <c r="L3" s="69">
        <v>9</v>
      </c>
      <c r="M3" s="275" t="s">
        <v>26</v>
      </c>
      <c r="N3" s="5" t="s">
        <v>20</v>
      </c>
      <c r="O3" s="5" t="s">
        <v>21</v>
      </c>
      <c r="P3" s="6" t="s">
        <v>22</v>
      </c>
      <c r="Q3" s="6"/>
      <c r="R3" s="49">
        <v>11</v>
      </c>
      <c r="S3" s="275" t="s">
        <v>27</v>
      </c>
      <c r="T3" s="250">
        <v>13</v>
      </c>
      <c r="U3" s="69">
        <v>15</v>
      </c>
      <c r="V3" s="275" t="s">
        <v>28</v>
      </c>
      <c r="W3" s="49">
        <v>17</v>
      </c>
      <c r="X3" s="275" t="s">
        <v>29</v>
      </c>
      <c r="Y3" s="49">
        <v>19</v>
      </c>
      <c r="Z3" s="275" t="s">
        <v>30</v>
      </c>
      <c r="AA3" s="236">
        <v>21</v>
      </c>
      <c r="AB3" s="242"/>
    </row>
    <row r="4" spans="1:29" ht="24" customHeight="1" x14ac:dyDescent="0.2">
      <c r="A4" s="274">
        <f t="shared" ref="A4:A19" si="0">COUNTA(G4:M4)+COUNTA(R4:T4)+COUNTA(W4:Z4)</f>
        <v>2</v>
      </c>
      <c r="B4" s="274">
        <f t="shared" ref="B4:B19" si="1">COUNTA(E4:F4)+COUNTA(U4:V4)+COUNTA(AA4)</f>
        <v>2</v>
      </c>
      <c r="C4" s="277" t="s">
        <v>228</v>
      </c>
      <c r="D4" s="277" t="s">
        <v>229</v>
      </c>
      <c r="E4" s="7" t="s">
        <v>280</v>
      </c>
      <c r="F4" s="8"/>
      <c r="G4" s="7"/>
      <c r="H4" s="8"/>
      <c r="I4" s="7"/>
      <c r="J4" s="230"/>
      <c r="K4" s="251"/>
      <c r="L4" s="70"/>
      <c r="M4" s="8"/>
      <c r="N4" s="274">
        <f t="shared" ref="N4:O19" si="2">A4</f>
        <v>2</v>
      </c>
      <c r="O4" s="274">
        <f t="shared" si="2"/>
        <v>2</v>
      </c>
      <c r="P4" s="279" t="str">
        <f t="shared" ref="P4:Q19" si="3">IF(C4&lt;&gt;"",C4,"")</f>
        <v>Agreda</v>
      </c>
      <c r="Q4" s="279" t="str">
        <f t="shared" si="3"/>
        <v>Juliana</v>
      </c>
      <c r="R4" s="244"/>
      <c r="S4" s="246" t="s">
        <v>212</v>
      </c>
      <c r="T4" s="273"/>
      <c r="U4" s="70" t="s">
        <v>225</v>
      </c>
      <c r="V4" s="8"/>
      <c r="W4" s="7"/>
      <c r="X4" s="8" t="s">
        <v>212</v>
      </c>
      <c r="Y4" s="7"/>
      <c r="Z4" s="230"/>
      <c r="AA4" s="238"/>
      <c r="AB4" s="242"/>
    </row>
    <row r="5" spans="1:29" ht="24" customHeight="1" x14ac:dyDescent="0.2">
      <c r="A5" s="274">
        <f t="shared" si="0"/>
        <v>2</v>
      </c>
      <c r="B5" s="274">
        <f t="shared" si="1"/>
        <v>2</v>
      </c>
      <c r="C5" s="278" t="s">
        <v>151</v>
      </c>
      <c r="D5" s="278" t="s">
        <v>150</v>
      </c>
      <c r="E5" s="9"/>
      <c r="F5" s="10"/>
      <c r="G5" s="9"/>
      <c r="H5" s="10"/>
      <c r="I5" s="9" t="s">
        <v>212</v>
      </c>
      <c r="J5" s="10"/>
      <c r="K5" s="252"/>
      <c r="L5" s="71"/>
      <c r="M5" s="10"/>
      <c r="N5" s="274">
        <f t="shared" si="2"/>
        <v>2</v>
      </c>
      <c r="O5" s="274">
        <f t="shared" si="2"/>
        <v>2</v>
      </c>
      <c r="P5" s="284" t="str">
        <f t="shared" si="3"/>
        <v>Anspach</v>
      </c>
      <c r="Q5" s="284" t="str">
        <f t="shared" si="3"/>
        <v>Megan</v>
      </c>
      <c r="R5" s="245" t="s">
        <v>212</v>
      </c>
      <c r="S5" s="247"/>
      <c r="T5" s="249"/>
      <c r="U5" s="71" t="s">
        <v>40</v>
      </c>
      <c r="V5" s="10"/>
      <c r="W5" s="9"/>
      <c r="X5" s="10"/>
      <c r="Y5" s="9"/>
      <c r="Z5" s="8"/>
      <c r="AA5" s="237" t="s">
        <v>40</v>
      </c>
      <c r="AB5" s="242"/>
    </row>
    <row r="6" spans="1:29" ht="24" customHeight="1" x14ac:dyDescent="0.2">
      <c r="A6" s="274">
        <f t="shared" si="0"/>
        <v>2</v>
      </c>
      <c r="B6" s="274">
        <f t="shared" si="1"/>
        <v>1</v>
      </c>
      <c r="C6" s="277" t="s">
        <v>245</v>
      </c>
      <c r="D6" s="277" t="s">
        <v>246</v>
      </c>
      <c r="E6" s="7" t="s">
        <v>201</v>
      </c>
      <c r="F6" s="8"/>
      <c r="G6" s="7"/>
      <c r="H6" s="8"/>
      <c r="I6" s="7"/>
      <c r="J6" s="230"/>
      <c r="K6" s="251"/>
      <c r="L6" s="70"/>
      <c r="M6" s="8"/>
      <c r="N6" s="274">
        <f t="shared" si="2"/>
        <v>2</v>
      </c>
      <c r="O6" s="274">
        <f t="shared" si="2"/>
        <v>1</v>
      </c>
      <c r="P6" s="279" t="str">
        <f t="shared" si="3"/>
        <v>Bedolla</v>
      </c>
      <c r="Q6" s="279" t="str">
        <f t="shared" si="3"/>
        <v>Daniela</v>
      </c>
      <c r="R6" s="244"/>
      <c r="S6" s="246" t="s">
        <v>212</v>
      </c>
      <c r="T6" s="273"/>
      <c r="U6" s="70"/>
      <c r="V6" s="8"/>
      <c r="W6" s="7"/>
      <c r="X6" s="8" t="s">
        <v>212</v>
      </c>
      <c r="Y6" s="7"/>
      <c r="Z6" s="230"/>
      <c r="AA6" s="238"/>
      <c r="AB6" s="242"/>
    </row>
    <row r="7" spans="1:29" ht="24" customHeight="1" x14ac:dyDescent="0.2">
      <c r="A7" s="274">
        <f t="shared" si="0"/>
        <v>0</v>
      </c>
      <c r="B7" s="274">
        <f t="shared" si="1"/>
        <v>0</v>
      </c>
      <c r="C7" s="278" t="s">
        <v>230</v>
      </c>
      <c r="D7" s="278" t="s">
        <v>231</v>
      </c>
      <c r="E7" s="9"/>
      <c r="F7" s="10"/>
      <c r="G7" s="9"/>
      <c r="H7" s="10"/>
      <c r="I7" s="9"/>
      <c r="J7" s="10"/>
      <c r="K7" s="252"/>
      <c r="L7" s="71"/>
      <c r="M7" s="10"/>
      <c r="N7" s="274">
        <f t="shared" si="2"/>
        <v>0</v>
      </c>
      <c r="O7" s="274">
        <f t="shared" si="2"/>
        <v>0</v>
      </c>
      <c r="P7" s="280" t="str">
        <f t="shared" si="3"/>
        <v>Bemis</v>
      </c>
      <c r="Q7" s="280" t="str">
        <f t="shared" si="3"/>
        <v>Willow</v>
      </c>
      <c r="R7" s="245"/>
      <c r="S7" s="247"/>
      <c r="T7" s="249"/>
      <c r="U7" s="71"/>
      <c r="V7" s="10"/>
      <c r="W7" s="9"/>
      <c r="X7" s="10"/>
      <c r="Y7" s="9"/>
      <c r="Z7" s="8"/>
      <c r="AA7" s="237"/>
      <c r="AB7" s="242"/>
    </row>
    <row r="8" spans="1:29" ht="24" customHeight="1" x14ac:dyDescent="0.2">
      <c r="A8" s="274">
        <f t="shared" si="0"/>
        <v>2</v>
      </c>
      <c r="B8" s="274">
        <f t="shared" si="1"/>
        <v>2</v>
      </c>
      <c r="C8" s="277" t="s">
        <v>37</v>
      </c>
      <c r="D8" s="281" t="s">
        <v>36</v>
      </c>
      <c r="E8" s="7"/>
      <c r="F8" s="8"/>
      <c r="G8" s="7"/>
      <c r="H8" s="8"/>
      <c r="I8" s="7"/>
      <c r="J8" s="230"/>
      <c r="K8" s="251" t="s">
        <v>212</v>
      </c>
      <c r="L8" s="70"/>
      <c r="M8" s="8"/>
      <c r="N8" s="274">
        <f t="shared" si="2"/>
        <v>2</v>
      </c>
      <c r="O8" s="274">
        <f t="shared" si="2"/>
        <v>2</v>
      </c>
      <c r="P8" s="279" t="str">
        <f t="shared" si="3"/>
        <v>Bender</v>
      </c>
      <c r="Q8" s="279" t="str">
        <f t="shared" si="3"/>
        <v>Anna</v>
      </c>
      <c r="R8" s="244"/>
      <c r="S8" s="246"/>
      <c r="T8" s="273" t="s">
        <v>212</v>
      </c>
      <c r="U8" s="314" t="s">
        <v>39</v>
      </c>
      <c r="V8" s="230"/>
      <c r="W8" s="7"/>
      <c r="X8" s="286"/>
      <c r="Y8" s="7"/>
      <c r="Z8" s="230"/>
      <c r="AA8" s="238" t="s">
        <v>41</v>
      </c>
      <c r="AB8" s="242"/>
    </row>
    <row r="9" spans="1:29" ht="24" customHeight="1" x14ac:dyDescent="0.2">
      <c r="A9" s="274">
        <f t="shared" si="0"/>
        <v>2</v>
      </c>
      <c r="B9" s="274">
        <f t="shared" si="1"/>
        <v>2</v>
      </c>
      <c r="C9" s="278" t="s">
        <v>157</v>
      </c>
      <c r="D9" s="278" t="s">
        <v>156</v>
      </c>
      <c r="E9" s="9" t="s">
        <v>224</v>
      </c>
      <c r="F9" s="10"/>
      <c r="G9" s="9"/>
      <c r="H9" s="10"/>
      <c r="I9" s="9"/>
      <c r="J9" s="10"/>
      <c r="K9" s="252"/>
      <c r="L9" s="71"/>
      <c r="M9" s="10"/>
      <c r="N9" s="274">
        <f t="shared" si="2"/>
        <v>2</v>
      </c>
      <c r="O9" s="274">
        <f t="shared" si="2"/>
        <v>2</v>
      </c>
      <c r="P9" s="280" t="str">
        <f t="shared" si="3"/>
        <v>Farias</v>
      </c>
      <c r="Q9" s="280" t="str">
        <f t="shared" si="3"/>
        <v>Jennifer</v>
      </c>
      <c r="R9" s="321" t="s">
        <v>212</v>
      </c>
      <c r="S9" s="247"/>
      <c r="T9" s="249"/>
      <c r="U9" s="71"/>
      <c r="V9" s="10"/>
      <c r="W9" s="9" t="s">
        <v>212</v>
      </c>
      <c r="X9" s="10"/>
      <c r="Y9" s="9"/>
      <c r="Z9" s="8"/>
      <c r="AA9" s="237" t="s">
        <v>35</v>
      </c>
      <c r="AB9" s="242"/>
    </row>
    <row r="10" spans="1:29" ht="24" customHeight="1" x14ac:dyDescent="0.2">
      <c r="A10" s="274">
        <f t="shared" si="0"/>
        <v>2</v>
      </c>
      <c r="B10" s="274">
        <f t="shared" si="1"/>
        <v>2</v>
      </c>
      <c r="C10" s="277" t="s">
        <v>232</v>
      </c>
      <c r="D10" s="277" t="s">
        <v>233</v>
      </c>
      <c r="E10" s="7"/>
      <c r="F10" s="8"/>
      <c r="G10" s="7" t="s">
        <v>212</v>
      </c>
      <c r="H10" s="8"/>
      <c r="I10" s="7"/>
      <c r="J10" s="230"/>
      <c r="K10" s="251"/>
      <c r="L10" s="70" t="s">
        <v>212</v>
      </c>
      <c r="M10" s="8"/>
      <c r="N10" s="274">
        <f t="shared" si="2"/>
        <v>2</v>
      </c>
      <c r="O10" s="274">
        <f t="shared" si="2"/>
        <v>2</v>
      </c>
      <c r="P10" s="279" t="str">
        <f t="shared" si="3"/>
        <v>Fost</v>
      </c>
      <c r="Q10" s="279" t="str">
        <f t="shared" si="3"/>
        <v>Clara</v>
      </c>
      <c r="R10" s="244"/>
      <c r="S10" s="246"/>
      <c r="T10" s="248"/>
      <c r="U10" s="70" t="s">
        <v>218</v>
      </c>
      <c r="V10" s="230"/>
      <c r="W10" s="7"/>
      <c r="X10" s="286"/>
      <c r="Y10" s="7"/>
      <c r="Z10" s="230"/>
      <c r="AA10" s="238" t="s">
        <v>218</v>
      </c>
      <c r="AB10" s="242"/>
    </row>
    <row r="11" spans="1:29" ht="24" customHeight="1" x14ac:dyDescent="0.2">
      <c r="A11" s="274">
        <f t="shared" si="0"/>
        <v>2</v>
      </c>
      <c r="B11" s="274">
        <f t="shared" si="1"/>
        <v>2</v>
      </c>
      <c r="C11" s="278" t="s">
        <v>45</v>
      </c>
      <c r="D11" s="278" t="s">
        <v>44</v>
      </c>
      <c r="E11" s="9" t="s">
        <v>244</v>
      </c>
      <c r="F11" s="10"/>
      <c r="G11" s="9"/>
      <c r="H11" s="10"/>
      <c r="I11" s="9"/>
      <c r="J11" s="10"/>
      <c r="K11" s="252"/>
      <c r="L11" s="71"/>
      <c r="M11" s="10"/>
      <c r="N11" s="274">
        <f t="shared" si="2"/>
        <v>2</v>
      </c>
      <c r="O11" s="274">
        <f t="shared" si="2"/>
        <v>2</v>
      </c>
      <c r="P11" s="280" t="str">
        <f t="shared" si="3"/>
        <v>Hancock</v>
      </c>
      <c r="Q11" s="280" t="str">
        <f t="shared" si="3"/>
        <v>Grace</v>
      </c>
      <c r="R11" s="245" t="s">
        <v>212</v>
      </c>
      <c r="S11" s="247"/>
      <c r="T11" s="249"/>
      <c r="U11" s="71" t="s">
        <v>39</v>
      </c>
      <c r="V11" s="10"/>
      <c r="W11" s="9"/>
      <c r="X11" s="10"/>
      <c r="Y11" s="9" t="s">
        <v>212</v>
      </c>
      <c r="Z11" s="8"/>
      <c r="AA11" s="237"/>
      <c r="AB11" s="242"/>
    </row>
    <row r="12" spans="1:29" ht="24" customHeight="1" x14ac:dyDescent="0.2">
      <c r="A12" s="274">
        <f t="shared" si="0"/>
        <v>2</v>
      </c>
      <c r="B12" s="274">
        <f t="shared" si="1"/>
        <v>2</v>
      </c>
      <c r="C12" s="277" t="s">
        <v>234</v>
      </c>
      <c r="D12" s="277" t="s">
        <v>235</v>
      </c>
      <c r="E12" s="317" t="s">
        <v>38</v>
      </c>
      <c r="F12" s="8"/>
      <c r="G12" s="7"/>
      <c r="H12" s="8"/>
      <c r="I12" s="7"/>
      <c r="J12" s="230"/>
      <c r="K12" s="251"/>
      <c r="L12" s="70"/>
      <c r="M12" s="8"/>
      <c r="N12" s="274">
        <f t="shared" si="2"/>
        <v>2</v>
      </c>
      <c r="O12" s="274">
        <f t="shared" si="2"/>
        <v>2</v>
      </c>
      <c r="P12" s="279" t="str">
        <f t="shared" si="3"/>
        <v>Hawkins</v>
      </c>
      <c r="Q12" s="279" t="str">
        <f t="shared" si="3"/>
        <v>Shaylon</v>
      </c>
      <c r="R12" s="244"/>
      <c r="S12" s="246" t="s">
        <v>212</v>
      </c>
      <c r="T12" s="273"/>
      <c r="U12" s="70" t="s">
        <v>203</v>
      </c>
      <c r="V12" s="8"/>
      <c r="W12" s="7"/>
      <c r="X12" s="8" t="s">
        <v>212</v>
      </c>
      <c r="Y12" s="7"/>
      <c r="Z12" s="230"/>
      <c r="AA12" s="238"/>
      <c r="AB12" s="242"/>
    </row>
    <row r="13" spans="1:29" ht="24" customHeight="1" x14ac:dyDescent="0.2">
      <c r="A13" s="274">
        <f t="shared" si="0"/>
        <v>2</v>
      </c>
      <c r="B13" s="274">
        <f t="shared" si="1"/>
        <v>2</v>
      </c>
      <c r="C13" s="278" t="s">
        <v>162</v>
      </c>
      <c r="D13" s="278" t="s">
        <v>161</v>
      </c>
      <c r="E13" s="316" t="s">
        <v>61</v>
      </c>
      <c r="F13" s="10"/>
      <c r="G13" s="9"/>
      <c r="H13" s="10"/>
      <c r="I13" s="9"/>
      <c r="J13" s="10"/>
      <c r="K13" s="252" t="s">
        <v>212</v>
      </c>
      <c r="L13" s="71"/>
      <c r="M13" s="10"/>
      <c r="N13" s="274">
        <f t="shared" si="2"/>
        <v>2</v>
      </c>
      <c r="O13" s="274">
        <f t="shared" si="2"/>
        <v>2</v>
      </c>
      <c r="P13" s="280" t="str">
        <f t="shared" si="3"/>
        <v>Henion</v>
      </c>
      <c r="Q13" s="280" t="str">
        <f t="shared" si="3"/>
        <v>Catelynn</v>
      </c>
      <c r="R13" s="245"/>
      <c r="S13" s="247"/>
      <c r="T13" s="249"/>
      <c r="U13" s="71"/>
      <c r="V13" s="10"/>
      <c r="W13" s="9" t="s">
        <v>212</v>
      </c>
      <c r="X13" s="10"/>
      <c r="Y13" s="9"/>
      <c r="Z13" s="8"/>
      <c r="AA13" s="237" t="s">
        <v>39</v>
      </c>
      <c r="AB13" s="242"/>
    </row>
    <row r="14" spans="1:29" ht="24" customHeight="1" x14ac:dyDescent="0.2">
      <c r="A14" s="274">
        <f t="shared" si="0"/>
        <v>2</v>
      </c>
      <c r="B14" s="274">
        <f t="shared" si="1"/>
        <v>2</v>
      </c>
      <c r="C14" s="277" t="s">
        <v>57</v>
      </c>
      <c r="D14" s="277" t="s">
        <v>236</v>
      </c>
      <c r="E14" s="7" t="s">
        <v>54</v>
      </c>
      <c r="F14" s="8"/>
      <c r="G14" s="7"/>
      <c r="H14" s="8"/>
      <c r="I14" s="7"/>
      <c r="J14" s="230"/>
      <c r="K14" s="251"/>
      <c r="L14" s="70"/>
      <c r="M14" s="8"/>
      <c r="N14" s="274">
        <f t="shared" si="2"/>
        <v>2</v>
      </c>
      <c r="O14" s="274">
        <f t="shared" si="2"/>
        <v>2</v>
      </c>
      <c r="P14" s="279" t="str">
        <f t="shared" si="3"/>
        <v>Hill</v>
      </c>
      <c r="Q14" s="279" t="str">
        <f t="shared" si="3"/>
        <v>Olivia</v>
      </c>
      <c r="R14" s="318"/>
      <c r="S14" s="246" t="s">
        <v>212</v>
      </c>
      <c r="T14" s="248"/>
      <c r="U14" s="70" t="s">
        <v>35</v>
      </c>
      <c r="V14" s="230"/>
      <c r="W14" s="7"/>
      <c r="X14" s="8"/>
      <c r="Y14" s="7" t="s">
        <v>212</v>
      </c>
      <c r="Z14" s="230"/>
      <c r="AA14" s="238"/>
      <c r="AB14" s="243"/>
      <c r="AC14" s="164"/>
    </row>
    <row r="15" spans="1:29" ht="24" customHeight="1" x14ac:dyDescent="0.2">
      <c r="A15" s="274">
        <f t="shared" si="0"/>
        <v>2</v>
      </c>
      <c r="B15" s="274">
        <f t="shared" si="1"/>
        <v>2</v>
      </c>
      <c r="C15" s="278" t="s">
        <v>167</v>
      </c>
      <c r="D15" s="278" t="s">
        <v>166</v>
      </c>
      <c r="E15" s="9" t="s">
        <v>53</v>
      </c>
      <c r="F15" s="10"/>
      <c r="G15" s="9"/>
      <c r="H15" s="10"/>
      <c r="I15" s="9"/>
      <c r="J15" s="10"/>
      <c r="K15" s="252"/>
      <c r="L15" s="71"/>
      <c r="M15" s="10"/>
      <c r="N15" s="274">
        <f t="shared" si="2"/>
        <v>2</v>
      </c>
      <c r="O15" s="274">
        <f t="shared" si="2"/>
        <v>2</v>
      </c>
      <c r="P15" s="280" t="str">
        <f t="shared" si="3"/>
        <v>Johnson</v>
      </c>
      <c r="Q15" s="280" t="str">
        <f t="shared" si="3"/>
        <v>Lauren</v>
      </c>
      <c r="R15" s="245"/>
      <c r="S15" s="247"/>
      <c r="T15" s="249" t="s">
        <v>212</v>
      </c>
      <c r="U15" s="71"/>
      <c r="V15" s="10"/>
      <c r="W15" s="9"/>
      <c r="X15" s="10" t="s">
        <v>212</v>
      </c>
      <c r="Y15" s="9"/>
      <c r="Z15" s="8"/>
      <c r="AA15" s="237" t="s">
        <v>34</v>
      </c>
      <c r="AB15" s="243"/>
      <c r="AC15" s="164"/>
    </row>
    <row r="16" spans="1:29" ht="24" customHeight="1" x14ac:dyDescent="0.2">
      <c r="A16" s="274">
        <f t="shared" si="0"/>
        <v>0</v>
      </c>
      <c r="B16" s="274">
        <f t="shared" si="1"/>
        <v>0</v>
      </c>
      <c r="C16" s="281" t="s">
        <v>167</v>
      </c>
      <c r="D16" s="281" t="s">
        <v>168</v>
      </c>
      <c r="E16" s="7"/>
      <c r="F16" s="8"/>
      <c r="G16" s="7"/>
      <c r="H16" s="8"/>
      <c r="I16" s="7"/>
      <c r="J16" s="230"/>
      <c r="K16" s="251"/>
      <c r="L16" s="70"/>
      <c r="M16" s="8"/>
      <c r="N16" s="274">
        <f t="shared" si="2"/>
        <v>0</v>
      </c>
      <c r="O16" s="274">
        <f t="shared" si="2"/>
        <v>0</v>
      </c>
      <c r="P16" s="279" t="str">
        <f t="shared" si="3"/>
        <v>Johnson</v>
      </c>
      <c r="Q16" s="279" t="str">
        <f t="shared" si="3"/>
        <v>Taylor</v>
      </c>
      <c r="R16" s="244"/>
      <c r="S16" s="246"/>
      <c r="T16" s="248"/>
      <c r="U16" s="70"/>
      <c r="V16" s="8"/>
      <c r="W16" s="7"/>
      <c r="X16" s="8"/>
      <c r="Y16" s="7"/>
      <c r="Z16" s="8"/>
      <c r="AA16" s="238"/>
      <c r="AB16" s="242"/>
    </row>
    <row r="17" spans="1:28" ht="24" customHeight="1" x14ac:dyDescent="0.2">
      <c r="A17" s="274">
        <f t="shared" si="0"/>
        <v>2</v>
      </c>
      <c r="B17" s="274">
        <f t="shared" si="1"/>
        <v>2</v>
      </c>
      <c r="C17" s="278" t="s">
        <v>237</v>
      </c>
      <c r="D17" s="278" t="s">
        <v>238</v>
      </c>
      <c r="E17" s="9" t="s">
        <v>55</v>
      </c>
      <c r="F17" s="10"/>
      <c r="G17" s="9"/>
      <c r="H17" s="10"/>
      <c r="I17" s="9"/>
      <c r="J17" s="10"/>
      <c r="K17" s="313" t="s">
        <v>212</v>
      </c>
      <c r="L17" s="71"/>
      <c r="M17" s="10"/>
      <c r="N17" s="274">
        <f t="shared" si="2"/>
        <v>2</v>
      </c>
      <c r="O17" s="274">
        <f t="shared" si="2"/>
        <v>2</v>
      </c>
      <c r="P17" s="280" t="str">
        <f t="shared" si="3"/>
        <v>Mathews</v>
      </c>
      <c r="Q17" s="280" t="str">
        <f t="shared" si="3"/>
        <v>Lexee</v>
      </c>
      <c r="R17" s="245"/>
      <c r="S17" s="247"/>
      <c r="T17" s="249" t="s">
        <v>212</v>
      </c>
      <c r="U17" s="71"/>
      <c r="V17" s="10"/>
      <c r="W17" s="9"/>
      <c r="X17" s="10"/>
      <c r="Y17" s="9"/>
      <c r="Z17" s="8"/>
      <c r="AA17" s="237" t="s">
        <v>216</v>
      </c>
      <c r="AB17" s="242"/>
    </row>
    <row r="18" spans="1:28" ht="24" customHeight="1" x14ac:dyDescent="0.2">
      <c r="A18" s="274">
        <f t="shared" si="0"/>
        <v>2</v>
      </c>
      <c r="B18" s="274">
        <f t="shared" si="1"/>
        <v>2</v>
      </c>
      <c r="C18" s="281" t="s">
        <v>174</v>
      </c>
      <c r="D18" s="281" t="s">
        <v>173</v>
      </c>
      <c r="E18" s="7" t="s">
        <v>58</v>
      </c>
      <c r="F18" s="8"/>
      <c r="G18" s="7"/>
      <c r="H18" s="8"/>
      <c r="I18" s="7"/>
      <c r="J18" s="230"/>
      <c r="K18" s="251"/>
      <c r="L18" s="70" t="s">
        <v>212</v>
      </c>
      <c r="M18" s="8"/>
      <c r="N18" s="274">
        <f t="shared" si="2"/>
        <v>2</v>
      </c>
      <c r="O18" s="274">
        <f t="shared" si="2"/>
        <v>2</v>
      </c>
      <c r="P18" s="288" t="str">
        <f t="shared" si="3"/>
        <v>Ouchida</v>
      </c>
      <c r="Q18" s="288" t="str">
        <f t="shared" si="3"/>
        <v>Haylie</v>
      </c>
      <c r="R18" s="244"/>
      <c r="S18" s="246"/>
      <c r="T18" s="248"/>
      <c r="U18" s="70" t="s">
        <v>41</v>
      </c>
      <c r="V18" s="230"/>
      <c r="W18" s="7" t="s">
        <v>212</v>
      </c>
      <c r="X18" s="8"/>
      <c r="Y18" s="7"/>
      <c r="Z18" s="230"/>
      <c r="AA18" s="238"/>
      <c r="AB18" s="242"/>
    </row>
    <row r="19" spans="1:28" ht="24" customHeight="1" x14ac:dyDescent="0.2">
      <c r="A19" s="274">
        <f t="shared" si="0"/>
        <v>2</v>
      </c>
      <c r="B19" s="274">
        <f t="shared" si="1"/>
        <v>2</v>
      </c>
      <c r="C19" s="278" t="s">
        <v>49</v>
      </c>
      <c r="D19" s="278" t="s">
        <v>48</v>
      </c>
      <c r="E19" s="9" t="s">
        <v>120</v>
      </c>
      <c r="F19" s="10"/>
      <c r="G19" s="9"/>
      <c r="H19" s="10"/>
      <c r="I19" s="9"/>
      <c r="J19" s="10"/>
      <c r="K19" s="252"/>
      <c r="L19" s="71"/>
      <c r="M19" s="10"/>
      <c r="N19" s="274">
        <f t="shared" si="2"/>
        <v>2</v>
      </c>
      <c r="O19" s="274">
        <f t="shared" si="2"/>
        <v>2</v>
      </c>
      <c r="P19" s="284" t="str">
        <f t="shared" si="3"/>
        <v>Reinertsen</v>
      </c>
      <c r="Q19" s="284" t="str">
        <f t="shared" si="3"/>
        <v>Kaia</v>
      </c>
      <c r="R19" s="245"/>
      <c r="S19" s="247" t="s">
        <v>212</v>
      </c>
      <c r="T19" s="249"/>
      <c r="U19" s="315" t="s">
        <v>202</v>
      </c>
      <c r="V19" s="10"/>
      <c r="W19" s="9"/>
      <c r="X19" s="10"/>
      <c r="Y19" s="9" t="s">
        <v>212</v>
      </c>
      <c r="Z19" s="8"/>
      <c r="AA19" s="237"/>
      <c r="AB19" s="242"/>
    </row>
    <row r="20" spans="1:28" ht="24" customHeight="1" x14ac:dyDescent="0.2">
      <c r="A20" s="274">
        <f t="shared" ref="A20:A23" si="4">COUNTA(G20:M20)+COUNTA(R20:T20)+COUNTA(W20:Z20)</f>
        <v>2</v>
      </c>
      <c r="B20" s="274">
        <f t="shared" ref="B20:B23" si="5">COUNTA(E20:F20)+COUNTA(U20:V20)+COUNTA(AA20)</f>
        <v>1</v>
      </c>
      <c r="C20" s="281" t="s">
        <v>239</v>
      </c>
      <c r="D20" s="281" t="s">
        <v>240</v>
      </c>
      <c r="E20" s="7"/>
      <c r="F20" s="8"/>
      <c r="G20" s="7" t="s">
        <v>212</v>
      </c>
      <c r="H20" s="8"/>
      <c r="I20" s="7"/>
      <c r="J20" s="230"/>
      <c r="K20" s="251"/>
      <c r="L20" s="70"/>
      <c r="M20" s="8"/>
      <c r="N20" s="274">
        <f t="shared" ref="N20:N23" si="6">A20</f>
        <v>2</v>
      </c>
      <c r="O20" s="274">
        <f t="shared" ref="O20:O23" si="7">B20</f>
        <v>1</v>
      </c>
      <c r="P20" s="288" t="str">
        <f t="shared" ref="P20:P23" si="8">IF(C20&lt;&gt;"",C20,"")</f>
        <v>Scharff</v>
      </c>
      <c r="Q20" s="288" t="str">
        <f t="shared" ref="Q20:Q23" si="9">IF(D20&lt;&gt;"",D20,"")</f>
        <v>Caroline</v>
      </c>
      <c r="R20" s="244"/>
      <c r="S20" s="246" t="s">
        <v>212</v>
      </c>
      <c r="T20" s="248"/>
      <c r="U20" s="314" t="s">
        <v>34</v>
      </c>
      <c r="V20" s="8"/>
      <c r="W20" s="7"/>
      <c r="X20" s="8"/>
      <c r="Y20" s="7"/>
      <c r="Z20" s="8"/>
      <c r="AA20" s="238"/>
      <c r="AB20" s="242"/>
    </row>
    <row r="21" spans="1:28" ht="24" customHeight="1" x14ac:dyDescent="0.2">
      <c r="A21" s="274">
        <f t="shared" si="4"/>
        <v>2</v>
      </c>
      <c r="B21" s="274">
        <f t="shared" si="5"/>
        <v>2</v>
      </c>
      <c r="C21" s="278" t="s">
        <v>241</v>
      </c>
      <c r="D21" s="278" t="s">
        <v>242</v>
      </c>
      <c r="E21" s="9"/>
      <c r="F21" s="10"/>
      <c r="G21" s="9" t="s">
        <v>212</v>
      </c>
      <c r="H21" s="10"/>
      <c r="I21" s="9"/>
      <c r="J21" s="10"/>
      <c r="K21" s="252"/>
      <c r="L21" s="71"/>
      <c r="M21" s="10"/>
      <c r="N21" s="274">
        <f t="shared" si="6"/>
        <v>2</v>
      </c>
      <c r="O21" s="274">
        <f t="shared" si="7"/>
        <v>2</v>
      </c>
      <c r="P21" s="284" t="str">
        <f t="shared" si="8"/>
        <v>Southworth</v>
      </c>
      <c r="Q21" s="284" t="str">
        <f t="shared" si="9"/>
        <v>Athena</v>
      </c>
      <c r="R21" s="245"/>
      <c r="S21" s="247" t="s">
        <v>212</v>
      </c>
      <c r="T21" s="249"/>
      <c r="U21" s="71" t="s">
        <v>50</v>
      </c>
      <c r="V21" s="10"/>
      <c r="W21" s="9"/>
      <c r="X21" s="10"/>
      <c r="Y21" s="9"/>
      <c r="Z21" s="8"/>
      <c r="AA21" s="237" t="s">
        <v>50</v>
      </c>
      <c r="AB21" s="242"/>
    </row>
    <row r="22" spans="1:28" ht="24" customHeight="1" x14ac:dyDescent="0.2">
      <c r="A22" s="274">
        <f t="shared" si="4"/>
        <v>0</v>
      </c>
      <c r="B22" s="274">
        <f t="shared" si="5"/>
        <v>0</v>
      </c>
      <c r="C22" s="281" t="s">
        <v>177</v>
      </c>
      <c r="D22" s="281" t="s">
        <v>178</v>
      </c>
      <c r="E22" s="7"/>
      <c r="F22" s="8"/>
      <c r="G22" s="7"/>
      <c r="H22" s="8"/>
      <c r="I22" s="7"/>
      <c r="J22" s="8"/>
      <c r="K22" s="251"/>
      <c r="L22" s="70"/>
      <c r="M22" s="8"/>
      <c r="N22" s="274">
        <f t="shared" si="6"/>
        <v>0</v>
      </c>
      <c r="O22" s="274">
        <f t="shared" si="7"/>
        <v>0</v>
      </c>
      <c r="P22" s="288" t="str">
        <f t="shared" si="8"/>
        <v>Stumpf</v>
      </c>
      <c r="Q22" s="288" t="str">
        <f t="shared" si="9"/>
        <v>Sophia</v>
      </c>
      <c r="R22" s="244"/>
      <c r="S22" s="246"/>
      <c r="T22" s="248"/>
      <c r="U22" s="70"/>
      <c r="V22" s="230"/>
      <c r="W22" s="7"/>
      <c r="X22" s="8"/>
      <c r="Y22" s="7"/>
      <c r="Z22" s="230"/>
      <c r="AA22" s="238"/>
      <c r="AB22" s="242"/>
    </row>
    <row r="23" spans="1:28" ht="24" customHeight="1" x14ac:dyDescent="0.2">
      <c r="A23" s="274">
        <f t="shared" si="4"/>
        <v>2</v>
      </c>
      <c r="B23" s="274">
        <f t="shared" si="5"/>
        <v>2</v>
      </c>
      <c r="C23" s="278" t="s">
        <v>243</v>
      </c>
      <c r="D23" s="278" t="s">
        <v>236</v>
      </c>
      <c r="E23" s="316" t="s">
        <v>124</v>
      </c>
      <c r="F23" s="10"/>
      <c r="G23" s="9"/>
      <c r="H23" s="10"/>
      <c r="I23" s="9"/>
      <c r="J23" s="10"/>
      <c r="K23" s="252"/>
      <c r="L23" s="71"/>
      <c r="M23" s="10"/>
      <c r="N23" s="274">
        <f t="shared" si="6"/>
        <v>2</v>
      </c>
      <c r="O23" s="274">
        <f t="shared" si="7"/>
        <v>2</v>
      </c>
      <c r="P23" s="284" t="str">
        <f t="shared" si="8"/>
        <v>Wait</v>
      </c>
      <c r="Q23" s="284" t="str">
        <f t="shared" si="9"/>
        <v>Olivia</v>
      </c>
      <c r="R23" s="245"/>
      <c r="S23" s="247" t="s">
        <v>212</v>
      </c>
      <c r="T23" s="249"/>
      <c r="U23" s="71" t="s">
        <v>204</v>
      </c>
      <c r="V23" s="10"/>
      <c r="W23" s="9"/>
      <c r="X23" s="10" t="s">
        <v>212</v>
      </c>
      <c r="Y23" s="9"/>
      <c r="Z23" s="8"/>
      <c r="AA23" s="237"/>
      <c r="AB23" s="242"/>
    </row>
    <row r="24" spans="1:28" ht="17.25" customHeight="1" thickBot="1" x14ac:dyDescent="0.25">
      <c r="B24" s="12"/>
      <c r="C24" s="13"/>
      <c r="D24" s="14"/>
      <c r="E24" s="15">
        <f>COUNTA(E4:E23)/4</f>
        <v>3</v>
      </c>
      <c r="F24" s="15">
        <f>COUNTA(F4:F23)/4</f>
        <v>0</v>
      </c>
      <c r="G24" s="235">
        <f t="shared" ref="G24:M24" si="10">COUNTA(G4:G23)</f>
        <v>3</v>
      </c>
      <c r="H24" s="235">
        <f t="shared" si="10"/>
        <v>0</v>
      </c>
      <c r="I24" s="235">
        <f t="shared" si="10"/>
        <v>1</v>
      </c>
      <c r="J24" s="235">
        <f t="shared" si="10"/>
        <v>0</v>
      </c>
      <c r="K24" s="235">
        <f t="shared" si="10"/>
        <v>3</v>
      </c>
      <c r="L24" s="235">
        <f t="shared" si="10"/>
        <v>2</v>
      </c>
      <c r="M24" s="235">
        <f t="shared" si="10"/>
        <v>0</v>
      </c>
      <c r="N24" s="73"/>
      <c r="O24" s="12"/>
      <c r="R24" s="235">
        <f>COUNTA(R4:R23)</f>
        <v>3</v>
      </c>
      <c r="S24" s="235">
        <f>COUNTA(S4:S23)</f>
        <v>8</v>
      </c>
      <c r="T24" s="235">
        <f>COUNTA(T4:T23)</f>
        <v>3</v>
      </c>
      <c r="U24" s="15">
        <f>COUNTA(U4:U23)/4</f>
        <v>3</v>
      </c>
      <c r="V24" s="15">
        <f>COUNTA(V4:V23)/4</f>
        <v>0</v>
      </c>
      <c r="W24" s="235">
        <f>COUNTA(W4:W23)</f>
        <v>3</v>
      </c>
      <c r="X24" s="235">
        <f>COUNTA(X4:X23)</f>
        <v>5</v>
      </c>
      <c r="Y24" s="235">
        <f>COUNTA(Y4:Y23)</f>
        <v>3</v>
      </c>
      <c r="Z24" s="235">
        <f>COUNTA(Z4:Z23)</f>
        <v>0</v>
      </c>
      <c r="AA24" s="15">
        <f>COUNTA(AA4:AA23)/4</f>
        <v>2</v>
      </c>
    </row>
    <row r="25" spans="1:28" ht="17.25" customHeight="1" x14ac:dyDescent="0.2">
      <c r="B25" s="12"/>
      <c r="C25" s="17" t="s">
        <v>62</v>
      </c>
      <c r="D25" s="18"/>
      <c r="E25" s="19"/>
      <c r="F25" s="20"/>
      <c r="G25" s="20"/>
      <c r="H25" s="20"/>
      <c r="I25" s="74"/>
      <c r="J25" s="74"/>
      <c r="K25" s="75"/>
      <c r="L25" s="52"/>
      <c r="M25" s="76" t="s">
        <v>63</v>
      </c>
      <c r="N25" s="50"/>
      <c r="O25" s="12"/>
      <c r="P25" s="17" t="s">
        <v>64</v>
      </c>
      <c r="Q25" s="18"/>
      <c r="R25" s="18"/>
      <c r="S25" s="120"/>
      <c r="T25" s="121"/>
      <c r="U25" s="122"/>
      <c r="V25" s="17" t="s">
        <v>65</v>
      </c>
      <c r="W25" s="18"/>
      <c r="X25" s="18"/>
      <c r="Y25" s="18"/>
      <c r="Z25" s="18"/>
      <c r="AA25" s="165"/>
    </row>
    <row r="26" spans="1:28" ht="20.25" customHeight="1" x14ac:dyDescent="0.2">
      <c r="B26" s="12" t="s">
        <v>207</v>
      </c>
      <c r="C26" s="21" t="s">
        <v>66</v>
      </c>
      <c r="D26" s="22" t="s">
        <v>67</v>
      </c>
      <c r="E26" s="22" t="s">
        <v>68</v>
      </c>
      <c r="F26" s="23"/>
      <c r="G26" s="22" t="s">
        <v>69</v>
      </c>
      <c r="H26" s="23"/>
      <c r="I26" s="22" t="s">
        <v>70</v>
      </c>
      <c r="J26" s="77"/>
      <c r="K26" s="78"/>
      <c r="M26" s="79"/>
      <c r="N26" s="12"/>
      <c r="O26" s="12"/>
      <c r="P26" s="21" t="s">
        <v>66</v>
      </c>
      <c r="Q26" s="22" t="s">
        <v>67</v>
      </c>
      <c r="R26" s="22" t="s">
        <v>68</v>
      </c>
      <c r="S26" s="22" t="s">
        <v>69</v>
      </c>
      <c r="T26" s="22"/>
      <c r="U26" s="122"/>
      <c r="V26" s="21" t="s">
        <v>66</v>
      </c>
      <c r="W26" s="123"/>
      <c r="X26" s="22" t="s">
        <v>67</v>
      </c>
      <c r="Y26" s="166"/>
      <c r="Z26" s="22" t="s">
        <v>68</v>
      </c>
      <c r="AA26" s="167" t="s">
        <v>69</v>
      </c>
    </row>
    <row r="27" spans="1:28" ht="20.25" customHeight="1" thickBot="1" x14ac:dyDescent="0.3">
      <c r="A27" s="12"/>
      <c r="B27" s="12" t="s">
        <v>208</v>
      </c>
      <c r="C27" s="21" t="s">
        <v>71</v>
      </c>
      <c r="D27" s="22" t="s">
        <v>72</v>
      </c>
      <c r="E27" s="22" t="s">
        <v>73</v>
      </c>
      <c r="F27" s="23"/>
      <c r="G27" s="22" t="s">
        <v>74</v>
      </c>
      <c r="H27" s="23"/>
      <c r="I27" s="22" t="s">
        <v>75</v>
      </c>
      <c r="J27" s="80"/>
      <c r="K27" s="81"/>
      <c r="L27" s="82"/>
      <c r="M27" s="83"/>
      <c r="N27" s="12"/>
      <c r="P27" s="21" t="s">
        <v>71</v>
      </c>
      <c r="Q27" s="22" t="s">
        <v>72</v>
      </c>
      <c r="R27" s="22" t="s">
        <v>73</v>
      </c>
      <c r="S27" s="22" t="s">
        <v>74</v>
      </c>
      <c r="T27" s="22"/>
      <c r="U27" s="124"/>
      <c r="V27" s="21" t="s">
        <v>71</v>
      </c>
      <c r="W27" s="123"/>
      <c r="X27" s="22" t="s">
        <v>72</v>
      </c>
      <c r="Y27" s="168"/>
      <c r="Z27" s="22" t="s">
        <v>73</v>
      </c>
      <c r="AA27" s="167" t="s">
        <v>74</v>
      </c>
    </row>
    <row r="28" spans="1:28" ht="20.25" customHeight="1" thickBot="1" x14ac:dyDescent="0.25">
      <c r="B28" s="12" t="s">
        <v>209</v>
      </c>
      <c r="C28" s="26" t="s">
        <v>76</v>
      </c>
      <c r="D28" s="27" t="s">
        <v>77</v>
      </c>
      <c r="E28" s="27" t="s">
        <v>78</v>
      </c>
      <c r="F28" s="28"/>
      <c r="G28" s="27" t="s">
        <v>79</v>
      </c>
      <c r="H28" s="28"/>
      <c r="I28" s="27" t="s">
        <v>80</v>
      </c>
      <c r="J28" s="84"/>
      <c r="K28" s="85"/>
      <c r="L28" s="86"/>
      <c r="M28" s="83"/>
      <c r="N28" s="34"/>
      <c r="O28" s="37"/>
      <c r="P28" s="26" t="s">
        <v>76</v>
      </c>
      <c r="Q28" s="27" t="s">
        <v>77</v>
      </c>
      <c r="R28" s="27" t="s">
        <v>78</v>
      </c>
      <c r="S28" s="27" t="s">
        <v>79</v>
      </c>
      <c r="T28" s="27"/>
      <c r="U28" s="34"/>
      <c r="V28" s="26" t="s">
        <v>76</v>
      </c>
      <c r="W28" s="126"/>
      <c r="X28" s="27" t="s">
        <v>77</v>
      </c>
      <c r="Y28" s="126"/>
      <c r="Z28" s="27" t="s">
        <v>78</v>
      </c>
      <c r="AA28" s="169" t="s">
        <v>79</v>
      </c>
    </row>
    <row r="29" spans="1:28" ht="20.25" customHeight="1" thickBot="1" x14ac:dyDescent="0.25">
      <c r="B29" s="12" t="s">
        <v>210</v>
      </c>
      <c r="C29" s="29" t="s">
        <v>81</v>
      </c>
      <c r="D29" s="30" t="s">
        <v>82</v>
      </c>
      <c r="E29" s="30" t="s">
        <v>83</v>
      </c>
      <c r="F29" s="31"/>
      <c r="G29" s="30" t="s">
        <v>84</v>
      </c>
      <c r="H29" s="31"/>
      <c r="I29" s="30" t="s">
        <v>85</v>
      </c>
      <c r="J29" s="87"/>
      <c r="K29" s="66"/>
      <c r="L29" s="86"/>
      <c r="M29" s="88"/>
      <c r="N29" s="34"/>
      <c r="O29" s="37"/>
      <c r="P29" s="29" t="s">
        <v>81</v>
      </c>
      <c r="Q29" s="30" t="s">
        <v>82</v>
      </c>
      <c r="R29" s="30" t="s">
        <v>83</v>
      </c>
      <c r="S29" s="30" t="s">
        <v>84</v>
      </c>
      <c r="T29" s="30"/>
      <c r="U29" s="34"/>
      <c r="V29" s="29" t="s">
        <v>81</v>
      </c>
      <c r="W29" s="127"/>
      <c r="X29" s="30" t="s">
        <v>82</v>
      </c>
      <c r="Y29" s="127"/>
      <c r="Z29" s="30" t="s">
        <v>83</v>
      </c>
      <c r="AA29" s="170" t="s">
        <v>84</v>
      </c>
    </row>
    <row r="30" spans="1:28" ht="12.75" customHeight="1" thickBot="1" x14ac:dyDescent="0.25">
      <c r="A30" s="32" t="s">
        <v>86</v>
      </c>
      <c r="C30" s="33"/>
      <c r="D30" s="33"/>
      <c r="E30" s="34"/>
      <c r="G30" s="35"/>
      <c r="H30" s="36"/>
      <c r="I30" s="68"/>
      <c r="J30" s="89"/>
      <c r="K30" s="34"/>
      <c r="L30" s="86"/>
      <c r="M30" s="90"/>
      <c r="N30" s="34"/>
      <c r="O30" s="37"/>
      <c r="Q30" s="24"/>
    </row>
    <row r="31" spans="1:28" ht="13.5" customHeight="1" x14ac:dyDescent="0.2">
      <c r="B31" t="s">
        <v>87</v>
      </c>
      <c r="D31" s="37"/>
      <c r="E31" s="37"/>
      <c r="G31" s="38"/>
      <c r="H31" s="39"/>
      <c r="I31" s="92" t="s">
        <v>88</v>
      </c>
      <c r="J31" s="93" t="s">
        <v>89</v>
      </c>
      <c r="K31" s="94"/>
      <c r="L31" s="95"/>
      <c r="M31" s="96"/>
      <c r="N31" s="34"/>
      <c r="O31" s="37"/>
      <c r="P31" s="128" t="s">
        <v>91</v>
      </c>
      <c r="Q31" s="129">
        <v>50</v>
      </c>
      <c r="R31" s="129">
        <v>100</v>
      </c>
      <c r="S31" s="129">
        <v>150</v>
      </c>
      <c r="T31" s="129">
        <v>200</v>
      </c>
      <c r="U31" s="129">
        <v>250</v>
      </c>
      <c r="V31" s="129">
        <v>300</v>
      </c>
      <c r="W31" s="129">
        <v>350</v>
      </c>
      <c r="X31" s="129">
        <v>400</v>
      </c>
      <c r="Y31" s="129">
        <v>450</v>
      </c>
      <c r="Z31" s="171">
        <v>500</v>
      </c>
    </row>
    <row r="32" spans="1:28" ht="12.75" customHeight="1" x14ac:dyDescent="0.2">
      <c r="B32" t="s">
        <v>90</v>
      </c>
      <c r="D32" s="37"/>
      <c r="E32" s="37"/>
      <c r="G32" s="40"/>
      <c r="H32" s="41"/>
      <c r="I32" s="97"/>
      <c r="J32" s="98"/>
      <c r="K32" s="99"/>
      <c r="L32" s="95"/>
      <c r="M32" s="100"/>
      <c r="N32" s="34"/>
      <c r="O32" s="37"/>
      <c r="P32" s="130" t="s">
        <v>95</v>
      </c>
      <c r="Q32" s="131"/>
      <c r="R32" s="132"/>
      <c r="S32" s="133"/>
      <c r="T32" s="133"/>
      <c r="U32" s="133"/>
      <c r="V32" s="133"/>
      <c r="W32" s="133"/>
      <c r="X32" s="133"/>
      <c r="Y32" s="133"/>
      <c r="Z32" s="172"/>
    </row>
    <row r="33" spans="1:26" ht="12.75" customHeight="1" thickBot="1" x14ac:dyDescent="0.3">
      <c r="B33" t="s">
        <v>92</v>
      </c>
      <c r="D33" s="37"/>
      <c r="E33" s="37"/>
      <c r="G33" s="42"/>
      <c r="H33" s="43"/>
      <c r="I33" s="101" t="s">
        <v>93</v>
      </c>
      <c r="J33" s="102" t="s">
        <v>94</v>
      </c>
      <c r="K33" s="103"/>
      <c r="L33" s="95"/>
      <c r="M33" s="104"/>
      <c r="N33" s="34"/>
      <c r="O33" s="37"/>
      <c r="P33" s="134" t="s">
        <v>96</v>
      </c>
      <c r="Q33" s="135"/>
      <c r="R33" s="135"/>
      <c r="S33" s="135"/>
      <c r="T33" s="135"/>
      <c r="U33" s="135"/>
      <c r="V33" s="135"/>
      <c r="W33" s="135"/>
      <c r="X33" s="135"/>
      <c r="Y33" s="135"/>
      <c r="Z33" s="173"/>
    </row>
    <row r="34" spans="1:26" ht="15" customHeight="1" x14ac:dyDescent="0.2">
      <c r="D34" s="37"/>
      <c r="E34" s="37"/>
      <c r="F34" s="41"/>
      <c r="G34" s="194"/>
      <c r="H34" s="195"/>
      <c r="I34" s="34"/>
      <c r="J34" s="91"/>
      <c r="K34" s="91"/>
      <c r="L34" s="91"/>
      <c r="M34" s="91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x14ac:dyDescent="0.2">
      <c r="A35" s="37"/>
      <c r="B35" s="37"/>
      <c r="C35" s="37"/>
      <c r="D35" s="37"/>
      <c r="E35" s="37"/>
      <c r="F35" s="41"/>
      <c r="G35" s="194"/>
      <c r="H35" s="196"/>
      <c r="I35" s="34"/>
      <c r="J35" s="204"/>
      <c r="K35" s="204"/>
      <c r="L35" s="204"/>
      <c r="M35" s="91"/>
    </row>
    <row r="36" spans="1:26" x14ac:dyDescent="0.2">
      <c r="A36" s="197"/>
      <c r="B36" s="198"/>
      <c r="D36" s="37"/>
      <c r="E36" s="37"/>
      <c r="F36" s="41"/>
      <c r="G36" s="194"/>
      <c r="H36" s="196"/>
      <c r="I36" s="89"/>
      <c r="J36" s="34"/>
      <c r="K36" s="34"/>
      <c r="L36" s="34"/>
      <c r="M36" s="34"/>
    </row>
    <row r="37" spans="1:26" x14ac:dyDescent="0.2">
      <c r="A37" s="199"/>
      <c r="B37" s="199"/>
      <c r="C37" s="199"/>
      <c r="D37" s="199"/>
      <c r="E37" s="199"/>
      <c r="F37" s="200"/>
      <c r="G37" s="200"/>
      <c r="H37" s="200"/>
      <c r="I37" s="200"/>
      <c r="J37" s="200"/>
      <c r="K37" s="205"/>
      <c r="L37" s="200"/>
      <c r="M37" s="200"/>
      <c r="N37" s="25"/>
      <c r="O37" s="25"/>
      <c r="P37" s="25"/>
      <c r="Q37" s="25"/>
      <c r="R37" s="25"/>
      <c r="S37" s="25"/>
      <c r="T37" s="34"/>
      <c r="U37" s="34"/>
      <c r="V37" s="34"/>
      <c r="W37" s="34"/>
      <c r="X37" s="34"/>
      <c r="Y37" s="34"/>
      <c r="Z37" s="34"/>
    </row>
    <row r="38" spans="1:26" x14ac:dyDescent="0.2">
      <c r="A38" s="199"/>
      <c r="B38" s="199"/>
      <c r="C38" s="199"/>
      <c r="D38" s="199"/>
      <c r="E38" s="199"/>
      <c r="F38" s="199"/>
      <c r="G38" s="199"/>
      <c r="H38" s="199"/>
      <c r="I38" s="206"/>
      <c r="J38" s="206"/>
      <c r="K38" s="207"/>
      <c r="L38" s="206"/>
      <c r="M38" s="206"/>
      <c r="N38" s="25"/>
      <c r="O38" s="25"/>
      <c r="P38" s="210"/>
      <c r="Q38" s="210"/>
      <c r="R38" s="25"/>
      <c r="S38" s="25"/>
      <c r="T38" s="34"/>
      <c r="U38" s="34"/>
      <c r="V38" s="34"/>
      <c r="W38" s="34"/>
      <c r="X38" s="34"/>
      <c r="Y38" s="34"/>
      <c r="Z38" s="34"/>
    </row>
    <row r="39" spans="1:26" x14ac:dyDescent="0.2">
      <c r="A39" s="199"/>
      <c r="B39" s="199"/>
      <c r="C39" s="199"/>
      <c r="D39" s="199"/>
      <c r="E39" s="199"/>
      <c r="F39" s="199"/>
      <c r="G39" s="199"/>
      <c r="H39" s="199"/>
      <c r="I39" s="199"/>
      <c r="J39" s="199"/>
      <c r="K39" s="207"/>
      <c r="L39" s="199"/>
      <c r="M39" s="199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 x14ac:dyDescent="0.2">
      <c r="A40" s="199"/>
      <c r="B40" s="201"/>
      <c r="C40" s="201"/>
      <c r="D40" s="201"/>
      <c r="E40" s="201"/>
      <c r="F40" s="199"/>
      <c r="G40" s="199"/>
      <c r="H40" s="199"/>
      <c r="I40" s="199"/>
      <c r="J40" s="199"/>
      <c r="K40" s="207"/>
      <c r="L40" s="199"/>
      <c r="M40" s="199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x14ac:dyDescent="0.2">
      <c r="A41" s="199"/>
      <c r="B41" s="201"/>
      <c r="C41" s="63"/>
      <c r="D41" s="63"/>
      <c r="E41" s="63"/>
      <c r="F41" s="199"/>
      <c r="G41" s="199"/>
      <c r="H41" s="199"/>
      <c r="I41" s="199"/>
      <c r="J41" s="199"/>
      <c r="K41" s="207"/>
      <c r="L41" s="199"/>
      <c r="M41" s="199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 x14ac:dyDescent="0.2">
      <c r="A42" s="199"/>
      <c r="B42" s="201"/>
      <c r="C42" s="63"/>
      <c r="D42" s="63"/>
      <c r="E42" s="63"/>
      <c r="F42" s="199"/>
      <c r="G42" s="199"/>
      <c r="H42" s="199"/>
      <c r="I42" s="199"/>
      <c r="J42" s="199"/>
      <c r="K42" s="207"/>
      <c r="L42" s="199"/>
      <c r="M42" s="199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x14ac:dyDescent="0.2">
      <c r="A43" s="199"/>
      <c r="B43" s="201"/>
      <c r="C43" s="63"/>
      <c r="D43" s="63"/>
      <c r="E43" s="63"/>
      <c r="F43" s="199"/>
      <c r="G43" s="199"/>
      <c r="H43" s="199"/>
      <c r="I43" s="199"/>
      <c r="J43" s="199"/>
      <c r="K43" s="207"/>
      <c r="L43" s="199"/>
      <c r="M43" s="199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x14ac:dyDescent="0.2">
      <c r="B44" s="63"/>
      <c r="C44" s="63"/>
      <c r="D44" s="63"/>
      <c r="E44" s="63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x14ac:dyDescent="0.2">
      <c r="B45" s="63"/>
      <c r="C45" s="63"/>
      <c r="D45" s="63"/>
      <c r="E45" s="63"/>
      <c r="K45" s="208"/>
      <c r="L45" s="202"/>
      <c r="N45" s="34"/>
      <c r="O45" s="34"/>
      <c r="P45" s="211"/>
      <c r="Q45" s="212"/>
      <c r="R45" s="34"/>
      <c r="S45" s="211"/>
      <c r="T45" s="34"/>
      <c r="U45" s="34"/>
      <c r="V45" s="34"/>
      <c r="W45" s="34"/>
      <c r="X45" s="34"/>
      <c r="Y45" s="34"/>
      <c r="Z45" s="34"/>
    </row>
    <row r="46" spans="1:26" x14ac:dyDescent="0.2">
      <c r="B46" s="63"/>
      <c r="C46" s="63"/>
      <c r="D46" s="63"/>
      <c r="E46" s="63"/>
      <c r="I46" s="202"/>
      <c r="K46" s="208"/>
      <c r="L46" s="202"/>
      <c r="P46" s="202"/>
      <c r="Q46" s="202"/>
      <c r="S46" s="202"/>
    </row>
    <row r="47" spans="1:26" x14ac:dyDescent="0.2">
      <c r="B47" s="63"/>
      <c r="C47" s="63"/>
      <c r="D47" s="63"/>
      <c r="E47" s="63"/>
      <c r="K47" s="208"/>
      <c r="L47" s="202"/>
      <c r="P47" s="202"/>
      <c r="S47" s="202"/>
    </row>
    <row r="48" spans="1:26" x14ac:dyDescent="0.2">
      <c r="B48" s="63"/>
      <c r="C48" s="63"/>
      <c r="D48" s="63"/>
      <c r="E48" s="63"/>
      <c r="K48" s="208"/>
      <c r="L48" s="202"/>
      <c r="P48" s="202"/>
      <c r="S48" s="202"/>
      <c r="T48" s="202"/>
    </row>
    <row r="49" spans="2:19" x14ac:dyDescent="0.2">
      <c r="B49" s="63"/>
      <c r="C49" s="63"/>
      <c r="D49" s="63"/>
      <c r="E49" s="63"/>
      <c r="G49" s="202"/>
      <c r="K49" s="208"/>
      <c r="L49" s="202"/>
      <c r="P49" s="202"/>
    </row>
    <row r="50" spans="2:19" x14ac:dyDescent="0.2">
      <c r="B50" s="63"/>
      <c r="C50" s="63"/>
      <c r="D50" s="63"/>
      <c r="E50" s="63"/>
    </row>
    <row r="51" spans="2:19" x14ac:dyDescent="0.2">
      <c r="B51" s="63"/>
      <c r="C51" s="63"/>
      <c r="D51" s="63"/>
      <c r="E51" s="63"/>
    </row>
    <row r="52" spans="2:19" x14ac:dyDescent="0.2">
      <c r="B52" s="63"/>
      <c r="C52" s="63"/>
      <c r="D52" s="63"/>
      <c r="E52" s="63"/>
    </row>
    <row r="53" spans="2:19" x14ac:dyDescent="0.2">
      <c r="B53" s="63"/>
      <c r="C53" s="63"/>
      <c r="D53" s="63"/>
      <c r="E53" s="63"/>
      <c r="Q53" s="213"/>
    </row>
    <row r="54" spans="2:19" x14ac:dyDescent="0.2">
      <c r="B54" s="63"/>
      <c r="C54" s="63"/>
      <c r="D54" s="63"/>
      <c r="E54" s="63"/>
      <c r="S54" s="202"/>
    </row>
    <row r="55" spans="2:19" x14ac:dyDescent="0.2">
      <c r="B55" s="63"/>
      <c r="C55" s="63"/>
      <c r="D55" s="203"/>
      <c r="E55" s="63"/>
      <c r="Q55" s="213"/>
      <c r="S55" s="213"/>
    </row>
    <row r="56" spans="2:19" x14ac:dyDescent="0.2">
      <c r="B56" s="63"/>
      <c r="C56" s="63"/>
      <c r="D56" s="63"/>
      <c r="E56" s="63"/>
    </row>
    <row r="57" spans="2:19" x14ac:dyDescent="0.2">
      <c r="B57" s="63"/>
      <c r="C57" s="63"/>
      <c r="D57" s="63"/>
      <c r="E57" s="63"/>
      <c r="Q57" s="202"/>
      <c r="S57" s="202"/>
    </row>
    <row r="58" spans="2:19" x14ac:dyDescent="0.2">
      <c r="B58" s="63"/>
      <c r="C58" s="63"/>
      <c r="D58" s="63"/>
      <c r="E58" s="63"/>
      <c r="Q58" s="202"/>
    </row>
    <row r="59" spans="2:19" x14ac:dyDescent="0.2">
      <c r="B59" s="63"/>
      <c r="C59" s="63"/>
      <c r="D59" s="63"/>
      <c r="E59" s="63"/>
    </row>
    <row r="60" spans="2:19" x14ac:dyDescent="0.2">
      <c r="B60" s="63"/>
      <c r="C60" s="63"/>
      <c r="D60" s="63"/>
      <c r="E60" s="63"/>
    </row>
    <row r="61" spans="2:19" x14ac:dyDescent="0.2">
      <c r="B61" s="63"/>
      <c r="C61" s="63"/>
      <c r="D61" s="63"/>
      <c r="E61" s="63"/>
    </row>
    <row r="62" spans="2:19" x14ac:dyDescent="0.2">
      <c r="B62" s="63"/>
      <c r="C62" s="63"/>
      <c r="D62" s="63"/>
      <c r="E62" s="63"/>
    </row>
    <row r="63" spans="2:19" x14ac:dyDescent="0.2">
      <c r="B63" s="63"/>
      <c r="C63" s="63"/>
      <c r="D63" s="63"/>
      <c r="E63" s="63"/>
    </row>
    <row r="64" spans="2:19" x14ac:dyDescent="0.2">
      <c r="B64" s="63"/>
      <c r="C64" s="63"/>
      <c r="D64" s="63"/>
      <c r="E64" s="63"/>
    </row>
    <row r="65" spans="2:5" x14ac:dyDescent="0.2">
      <c r="B65" s="63"/>
      <c r="C65" s="63"/>
      <c r="D65" s="63"/>
      <c r="E65" s="63"/>
    </row>
    <row r="66" spans="2:5" x14ac:dyDescent="0.2">
      <c r="B66" s="63"/>
      <c r="C66" s="63"/>
      <c r="D66" s="63"/>
      <c r="E66" s="63"/>
    </row>
  </sheetData>
  <mergeCells count="2">
    <mergeCell ref="L1:M1"/>
    <mergeCell ref="Z1:AA1"/>
  </mergeCells>
  <conditionalFormatting sqref="A27 B24:B27 N25:N27">
    <cfRule type="cellIs" dxfId="61" priority="73" stopIfTrue="1" operator="equal">
      <formula>2</formula>
    </cfRule>
  </conditionalFormatting>
  <conditionalFormatting sqref="N24">
    <cfRule type="cellIs" dxfId="60" priority="66" stopIfTrue="1" operator="equal">
      <formula>2</formula>
    </cfRule>
  </conditionalFormatting>
  <conditionalFormatting sqref="G24">
    <cfRule type="cellIs" dxfId="59" priority="67" stopIfTrue="1" operator="greaterThan">
      <formula>3</formula>
    </cfRule>
    <cfRule type="cellIs" dxfId="58" priority="68" stopIfTrue="1" operator="lessThan">
      <formula>3</formula>
    </cfRule>
    <cfRule type="cellIs" dxfId="57" priority="69" stopIfTrue="1" operator="equal">
      <formula>3</formula>
    </cfRule>
  </conditionalFormatting>
  <conditionalFormatting sqref="E24">
    <cfRule type="cellIs" dxfId="56" priority="70" stopIfTrue="1" operator="greaterThan">
      <formula>2</formula>
    </cfRule>
    <cfRule type="cellIs" dxfId="55" priority="71" stopIfTrue="1" operator="lessThan">
      <formula>2</formula>
    </cfRule>
    <cfRule type="cellIs" dxfId="54" priority="72" stopIfTrue="1" operator="equal">
      <formula>2</formula>
    </cfRule>
  </conditionalFormatting>
  <conditionalFormatting sqref="L24">
    <cfRule type="cellIs" dxfId="53" priority="57" stopIfTrue="1" operator="greaterThan">
      <formula>2</formula>
    </cfRule>
    <cfRule type="cellIs" dxfId="52" priority="58" stopIfTrue="1" operator="lessThan">
      <formula>2</formula>
    </cfRule>
    <cfRule type="cellIs" dxfId="51" priority="59" stopIfTrue="1" operator="equal">
      <formula>2</formula>
    </cfRule>
  </conditionalFormatting>
  <conditionalFormatting sqref="R24">
    <cfRule type="cellIs" dxfId="50" priority="54" stopIfTrue="1" operator="greaterThan">
      <formula>3</formula>
    </cfRule>
    <cfRule type="cellIs" dxfId="49" priority="55" stopIfTrue="1" operator="lessThan">
      <formula>3</formula>
    </cfRule>
    <cfRule type="cellIs" dxfId="48" priority="56" stopIfTrue="1" operator="equal">
      <formula>3</formula>
    </cfRule>
  </conditionalFormatting>
  <conditionalFormatting sqref="W24">
    <cfRule type="cellIs" dxfId="47" priority="51" stopIfTrue="1" operator="greaterThan">
      <formula>3</formula>
    </cfRule>
    <cfRule type="cellIs" dxfId="46" priority="52" stopIfTrue="1" operator="lessThan">
      <formula>3</formula>
    </cfRule>
    <cfRule type="cellIs" dxfId="45" priority="53" stopIfTrue="1" operator="equal">
      <formula>3</formula>
    </cfRule>
  </conditionalFormatting>
  <conditionalFormatting sqref="Y24">
    <cfRule type="cellIs" dxfId="44" priority="48" stopIfTrue="1" operator="greaterThan">
      <formula>3</formula>
    </cfRule>
    <cfRule type="cellIs" dxfId="43" priority="49" stopIfTrue="1" operator="lessThan">
      <formula>3</formula>
    </cfRule>
    <cfRule type="cellIs" dxfId="42" priority="50" stopIfTrue="1" operator="equal">
      <formula>3</formula>
    </cfRule>
  </conditionalFormatting>
  <conditionalFormatting sqref="AA24">
    <cfRule type="cellIs" dxfId="41" priority="45" stopIfTrue="1" operator="greaterThan">
      <formula>2</formula>
    </cfRule>
    <cfRule type="cellIs" dxfId="40" priority="46" stopIfTrue="1" operator="lessThan">
      <formula>2</formula>
    </cfRule>
    <cfRule type="cellIs" dxfId="39" priority="47" stopIfTrue="1" operator="equal">
      <formula>2</formula>
    </cfRule>
  </conditionalFormatting>
  <conditionalFormatting sqref="K24">
    <cfRule type="cellIs" dxfId="38" priority="42" stopIfTrue="1" operator="greaterThan">
      <formula>3</formula>
    </cfRule>
    <cfRule type="cellIs" dxfId="37" priority="43" stopIfTrue="1" operator="lessThan">
      <formula>3</formula>
    </cfRule>
    <cfRule type="cellIs" dxfId="36" priority="44" stopIfTrue="1" operator="equal">
      <formula>3</formula>
    </cfRule>
  </conditionalFormatting>
  <conditionalFormatting sqref="F24">
    <cfRule type="cellIs" dxfId="35" priority="39" stopIfTrue="1" operator="greaterThan">
      <formula>3</formula>
    </cfRule>
    <cfRule type="cellIs" dxfId="34" priority="40" stopIfTrue="1" operator="lessThan">
      <formula>3</formula>
    </cfRule>
    <cfRule type="cellIs" dxfId="33" priority="41" stopIfTrue="1" operator="equal">
      <formula>3</formula>
    </cfRule>
  </conditionalFormatting>
  <conditionalFormatting sqref="U24">
    <cfRule type="cellIs" dxfId="32" priority="36" stopIfTrue="1" operator="greaterThan">
      <formula>2</formula>
    </cfRule>
    <cfRule type="cellIs" dxfId="31" priority="37" stopIfTrue="1" operator="lessThan">
      <formula>2</formula>
    </cfRule>
    <cfRule type="cellIs" dxfId="30" priority="38" stopIfTrue="1" operator="equal">
      <formula>2</formula>
    </cfRule>
  </conditionalFormatting>
  <conditionalFormatting sqref="V24">
    <cfRule type="cellIs" dxfId="29" priority="33" stopIfTrue="1" operator="greaterThan">
      <formula>3</formula>
    </cfRule>
    <cfRule type="cellIs" dxfId="28" priority="34" stopIfTrue="1" operator="greaterThan">
      <formula>0</formula>
    </cfRule>
    <cfRule type="cellIs" dxfId="27" priority="35" stopIfTrue="1" operator="equal">
      <formula>3</formula>
    </cfRule>
  </conditionalFormatting>
  <conditionalFormatting sqref="B28:B29">
    <cfRule type="cellIs" dxfId="26" priority="32" stopIfTrue="1" operator="equal">
      <formula>2</formula>
    </cfRule>
  </conditionalFormatting>
  <conditionalFormatting sqref="N5:N19 A4:A19">
    <cfRule type="cellIs" dxfId="25" priority="27" operator="greaterThan">
      <formula>2</formula>
    </cfRule>
    <cfRule type="cellIs" dxfId="24" priority="28" operator="equal">
      <formula>2</formula>
    </cfRule>
  </conditionalFormatting>
  <conditionalFormatting sqref="O5:O19 B4:B19">
    <cfRule type="cellIs" dxfId="23" priority="25" operator="greaterThan">
      <formula>3</formula>
    </cfRule>
    <cfRule type="cellIs" dxfId="22" priority="26" operator="equal">
      <formula>3</formula>
    </cfRule>
    <cfRule type="cellIs" dxfId="21" priority="29" operator="equal">
      <formula>2</formula>
    </cfRule>
  </conditionalFormatting>
  <conditionalFormatting sqref="N4">
    <cfRule type="cellIs" dxfId="20" priority="22" operator="greaterThan">
      <formula>2</formula>
    </cfRule>
    <cfRule type="cellIs" dxfId="19" priority="23" operator="equal">
      <formula>2</formula>
    </cfRule>
  </conditionalFormatting>
  <conditionalFormatting sqref="O4">
    <cfRule type="cellIs" dxfId="18" priority="20" operator="greaterThan">
      <formula>3</formula>
    </cfRule>
    <cfRule type="cellIs" dxfId="17" priority="21" operator="equal">
      <formula>3</formula>
    </cfRule>
    <cfRule type="cellIs" dxfId="16" priority="24" operator="equal">
      <formula>2</formula>
    </cfRule>
  </conditionalFormatting>
  <conditionalFormatting sqref="N20:N23">
    <cfRule type="cellIs" dxfId="15" priority="17" operator="greaterThan">
      <formula>2</formula>
    </cfRule>
    <cfRule type="cellIs" dxfId="14" priority="18" operator="equal">
      <formula>2</formula>
    </cfRule>
  </conditionalFormatting>
  <conditionalFormatting sqref="O20:O23">
    <cfRule type="cellIs" dxfId="13" priority="15" operator="greaterThan">
      <formula>3</formula>
    </cfRule>
    <cfRule type="cellIs" dxfId="12" priority="16" operator="equal">
      <formula>3</formula>
    </cfRule>
    <cfRule type="cellIs" dxfId="11" priority="19" operator="equal">
      <formula>2</formula>
    </cfRule>
  </conditionalFormatting>
  <conditionalFormatting sqref="A20:A23">
    <cfRule type="cellIs" dxfId="10" priority="12" operator="greaterThan">
      <formula>2</formula>
    </cfRule>
    <cfRule type="cellIs" dxfId="9" priority="13" operator="equal">
      <formula>2</formula>
    </cfRule>
  </conditionalFormatting>
  <conditionalFormatting sqref="B20:B23">
    <cfRule type="cellIs" dxfId="8" priority="10" operator="greaterThan">
      <formula>3</formula>
    </cfRule>
    <cfRule type="cellIs" dxfId="7" priority="11" operator="equal">
      <formula>3</formula>
    </cfRule>
    <cfRule type="cellIs" dxfId="6" priority="14" operator="equal">
      <formula>2</formula>
    </cfRule>
  </conditionalFormatting>
  <conditionalFormatting sqref="I24">
    <cfRule type="cellIs" dxfId="5" priority="7" stopIfTrue="1" operator="greaterThan">
      <formula>3</formula>
    </cfRule>
    <cfRule type="cellIs" dxfId="4" priority="8" stopIfTrue="1" operator="lessThan">
      <formula>3</formula>
    </cfRule>
    <cfRule type="cellIs" dxfId="3" priority="9" stopIfTrue="1" operator="equal">
      <formula>3</formula>
    </cfRule>
  </conditionalFormatting>
  <conditionalFormatting sqref="T24">
    <cfRule type="cellIs" dxfId="2" priority="1" stopIfTrue="1" operator="greaterThan">
      <formula>3</formula>
    </cfRule>
    <cfRule type="cellIs" dxfId="1" priority="2" stopIfTrue="1" operator="lessThan">
      <formula>3</formula>
    </cfRule>
    <cfRule type="cellIs" dxfId="0" priority="3" stopIfTrue="1" operator="equal">
      <formula>3</formula>
    </cfRule>
  </conditionalFormatting>
  <pageMargins left="0.25" right="0.25" top="0.75" bottom="0.75" header="0.3" footer="0.3"/>
  <pageSetup scale="79" fitToWidth="0" orientation="portrait" horizontalDpi="1200" verticalDpi="1200" r:id="rId1"/>
  <headerFooter>
    <oddHeader xml:space="preserve">&amp;L&amp;"Arial,Bold"Rex Putnam HS Swim Team
&amp;C
</oddHeader>
  </headerFooter>
  <colBreaks count="1" manualBreakCount="1">
    <brk id="13" max="42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topLeftCell="A4" workbookViewId="0"/>
  </sheetViews>
  <sheetFormatPr defaultRowHeight="15" x14ac:dyDescent="0.2"/>
  <cols>
    <col min="1" max="1" width="15.1796875" customWidth="1"/>
    <col min="2" max="2" width="20.81640625" customWidth="1"/>
  </cols>
  <sheetData>
    <row r="1" spans="1:2" ht="18" x14ac:dyDescent="0.2">
      <c r="A1" s="258" t="s">
        <v>227</v>
      </c>
    </row>
    <row r="2" spans="1:2" ht="18" x14ac:dyDescent="0.2">
      <c r="A2" s="258" t="s">
        <v>129</v>
      </c>
    </row>
    <row r="3" spans="1:2" x14ac:dyDescent="0.2">
      <c r="A3" s="232" t="s">
        <v>150</v>
      </c>
      <c r="B3" s="232" t="s">
        <v>151</v>
      </c>
    </row>
    <row r="4" spans="1:2" x14ac:dyDescent="0.2">
      <c r="A4" s="240" t="s">
        <v>152</v>
      </c>
      <c r="B4" s="240" t="s">
        <v>153</v>
      </c>
    </row>
    <row r="5" spans="1:2" x14ac:dyDescent="0.2">
      <c r="A5" s="232" t="s">
        <v>36</v>
      </c>
      <c r="B5" s="232" t="s">
        <v>37</v>
      </c>
    </row>
    <row r="6" spans="1:2" x14ac:dyDescent="0.2">
      <c r="A6" s="240" t="s">
        <v>31</v>
      </c>
      <c r="B6" s="240" t="s">
        <v>32</v>
      </c>
    </row>
    <row r="7" spans="1:2" x14ac:dyDescent="0.2">
      <c r="A7" s="232" t="s">
        <v>154</v>
      </c>
      <c r="B7" s="232" t="s">
        <v>155</v>
      </c>
    </row>
    <row r="8" spans="1:2" x14ac:dyDescent="0.2">
      <c r="A8" s="240" t="s">
        <v>156</v>
      </c>
      <c r="B8" s="240" t="s">
        <v>157</v>
      </c>
    </row>
    <row r="9" spans="1:2" x14ac:dyDescent="0.2">
      <c r="A9" s="232" t="s">
        <v>46</v>
      </c>
      <c r="B9" s="232" t="s">
        <v>158</v>
      </c>
    </row>
    <row r="10" spans="1:2" x14ac:dyDescent="0.2">
      <c r="A10" s="240" t="s">
        <v>159</v>
      </c>
      <c r="B10" s="240" t="s">
        <v>160</v>
      </c>
    </row>
    <row r="11" spans="1:2" x14ac:dyDescent="0.2">
      <c r="A11" s="232" t="s">
        <v>44</v>
      </c>
      <c r="B11" s="232" t="s">
        <v>45</v>
      </c>
    </row>
    <row r="12" spans="1:2" x14ac:dyDescent="0.2">
      <c r="A12" s="240" t="s">
        <v>161</v>
      </c>
      <c r="B12" s="240" t="s">
        <v>162</v>
      </c>
    </row>
    <row r="13" spans="1:2" x14ac:dyDescent="0.2">
      <c r="A13" s="232" t="s">
        <v>163</v>
      </c>
      <c r="B13" s="232" t="s">
        <v>162</v>
      </c>
    </row>
    <row r="14" spans="1:2" x14ac:dyDescent="0.2">
      <c r="A14" s="240" t="s">
        <v>164</v>
      </c>
      <c r="B14" s="240" t="s">
        <v>165</v>
      </c>
    </row>
    <row r="15" spans="1:2" x14ac:dyDescent="0.2">
      <c r="A15" s="232" t="s">
        <v>56</v>
      </c>
      <c r="B15" s="232" t="s">
        <v>57</v>
      </c>
    </row>
    <row r="16" spans="1:2" x14ac:dyDescent="0.2">
      <c r="A16" s="240" t="s">
        <v>166</v>
      </c>
      <c r="B16" s="240" t="s">
        <v>167</v>
      </c>
    </row>
    <row r="17" spans="1:2" x14ac:dyDescent="0.2">
      <c r="A17" s="239" t="s">
        <v>168</v>
      </c>
      <c r="B17" s="239" t="s">
        <v>167</v>
      </c>
    </row>
    <row r="18" spans="1:2" x14ac:dyDescent="0.2">
      <c r="A18" s="240" t="s">
        <v>46</v>
      </c>
      <c r="B18" s="240" t="s">
        <v>47</v>
      </c>
    </row>
    <row r="19" spans="1:2" x14ac:dyDescent="0.2">
      <c r="A19" s="232" t="s">
        <v>169</v>
      </c>
      <c r="B19" s="232" t="s">
        <v>170</v>
      </c>
    </row>
    <row r="20" spans="1:2" x14ac:dyDescent="0.2">
      <c r="A20" s="240" t="s">
        <v>59</v>
      </c>
      <c r="B20" s="240" t="s">
        <v>60</v>
      </c>
    </row>
    <row r="21" spans="1:2" x14ac:dyDescent="0.2">
      <c r="A21" s="232" t="s">
        <v>51</v>
      </c>
      <c r="B21" s="232" t="s">
        <v>52</v>
      </c>
    </row>
    <row r="22" spans="1:2" x14ac:dyDescent="0.2">
      <c r="A22" s="240" t="s">
        <v>171</v>
      </c>
      <c r="B22" s="240" t="s">
        <v>172</v>
      </c>
    </row>
    <row r="23" spans="1:2" x14ac:dyDescent="0.2">
      <c r="A23" s="232" t="s">
        <v>173</v>
      </c>
      <c r="B23" s="232" t="s">
        <v>174</v>
      </c>
    </row>
    <row r="24" spans="1:2" x14ac:dyDescent="0.2">
      <c r="A24" s="240" t="s">
        <v>175</v>
      </c>
      <c r="B24" s="240" t="s">
        <v>176</v>
      </c>
    </row>
    <row r="25" spans="1:2" x14ac:dyDescent="0.2">
      <c r="A25" s="232" t="s">
        <v>42</v>
      </c>
      <c r="B25" s="232" t="s">
        <v>43</v>
      </c>
    </row>
    <row r="26" spans="1:2" x14ac:dyDescent="0.2">
      <c r="A26" s="240" t="s">
        <v>48</v>
      </c>
      <c r="B26" s="240" t="s">
        <v>49</v>
      </c>
    </row>
    <row r="27" spans="1:2" x14ac:dyDescent="0.2">
      <c r="A27" s="239" t="s">
        <v>178</v>
      </c>
      <c r="B27" s="239" t="s">
        <v>177</v>
      </c>
    </row>
    <row r="28" spans="1:2" x14ac:dyDescent="0.2">
      <c r="A28" s="240" t="s">
        <v>179</v>
      </c>
      <c r="B28" s="240" t="s">
        <v>180</v>
      </c>
    </row>
    <row r="29" spans="1:2" x14ac:dyDescent="0.2">
      <c r="A29" s="232" t="s">
        <v>181</v>
      </c>
      <c r="B29" s="232" t="s">
        <v>182</v>
      </c>
    </row>
    <row r="30" spans="1:2" x14ac:dyDescent="0.2">
      <c r="A30" s="32">
        <f>COUNTA(A3:A29)</f>
        <v>27</v>
      </c>
    </row>
    <row r="32" spans="1:2" ht="18" x14ac:dyDescent="0.2">
      <c r="A32" s="258" t="s">
        <v>132</v>
      </c>
    </row>
    <row r="33" spans="1:2" x14ac:dyDescent="0.2">
      <c r="A33" s="239" t="s">
        <v>105</v>
      </c>
      <c r="B33" s="239" t="s">
        <v>106</v>
      </c>
    </row>
    <row r="34" spans="1:2" x14ac:dyDescent="0.2">
      <c r="A34" s="240" t="s">
        <v>183</v>
      </c>
      <c r="B34" s="240" t="s">
        <v>184</v>
      </c>
    </row>
    <row r="35" spans="1:2" x14ac:dyDescent="0.2">
      <c r="A35" s="239" t="s">
        <v>185</v>
      </c>
      <c r="B35" s="239" t="s">
        <v>186</v>
      </c>
    </row>
    <row r="36" spans="1:2" x14ac:dyDescent="0.2">
      <c r="A36" s="240" t="s">
        <v>199</v>
      </c>
      <c r="B36" s="240" t="s">
        <v>187</v>
      </c>
    </row>
    <row r="37" spans="1:2" x14ac:dyDescent="0.2">
      <c r="A37" s="239" t="s">
        <v>188</v>
      </c>
      <c r="B37" s="239" t="s">
        <v>165</v>
      </c>
    </row>
    <row r="38" spans="1:2" x14ac:dyDescent="0.2">
      <c r="A38" s="240" t="s">
        <v>107</v>
      </c>
      <c r="B38" s="240" t="s">
        <v>108</v>
      </c>
    </row>
    <row r="39" spans="1:2" x14ac:dyDescent="0.2">
      <c r="A39" s="239" t="s">
        <v>189</v>
      </c>
      <c r="B39" s="239" t="s">
        <v>190</v>
      </c>
    </row>
    <row r="40" spans="1:2" x14ac:dyDescent="0.2">
      <c r="A40" s="240" t="s">
        <v>109</v>
      </c>
      <c r="B40" s="240" t="s">
        <v>110</v>
      </c>
    </row>
    <row r="41" spans="1:2" x14ac:dyDescent="0.2">
      <c r="A41" s="239" t="s">
        <v>191</v>
      </c>
      <c r="B41" s="239" t="s">
        <v>192</v>
      </c>
    </row>
    <row r="42" spans="1:2" x14ac:dyDescent="0.2">
      <c r="A42" s="240" t="s">
        <v>111</v>
      </c>
      <c r="B42" s="240" t="s">
        <v>112</v>
      </c>
    </row>
    <row r="43" spans="1:2" x14ac:dyDescent="0.2">
      <c r="A43" s="239" t="s">
        <v>193</v>
      </c>
      <c r="B43" s="239" t="s">
        <v>194</v>
      </c>
    </row>
    <row r="44" spans="1:2" x14ac:dyDescent="0.2">
      <c r="A44" s="240" t="s">
        <v>195</v>
      </c>
      <c r="B44" s="240" t="s">
        <v>196</v>
      </c>
    </row>
    <row r="45" spans="1:2" x14ac:dyDescent="0.2">
      <c r="A45" s="239" t="s">
        <v>197</v>
      </c>
      <c r="B45" s="239" t="s">
        <v>198</v>
      </c>
    </row>
    <row r="46" spans="1:2" x14ac:dyDescent="0.2">
      <c r="A46" s="240" t="s">
        <v>125</v>
      </c>
      <c r="B46" s="240" t="s">
        <v>126</v>
      </c>
    </row>
    <row r="47" spans="1:2" x14ac:dyDescent="0.2">
      <c r="A47" s="32">
        <f>COUNTA(A33:A46)</f>
        <v>14</v>
      </c>
    </row>
    <row r="49" spans="1:1" x14ac:dyDescent="0.2">
      <c r="A49" s="285" t="s">
        <v>226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6"/>
  <sheetViews>
    <sheetView zoomScale="80" zoomScaleNormal="80" workbookViewId="0">
      <selection activeCell="Y9" sqref="Y9"/>
    </sheetView>
  </sheetViews>
  <sheetFormatPr defaultColWidth="8.81640625" defaultRowHeight="15" x14ac:dyDescent="0.2"/>
  <cols>
    <col min="1" max="1" width="2.1796875" customWidth="1"/>
    <col min="2" max="2" width="1.90625" customWidth="1"/>
    <col min="3" max="3" width="9.6328125" customWidth="1"/>
    <col min="4" max="4" width="7.54296875" customWidth="1"/>
    <col min="5" max="5" width="6.90625" customWidth="1"/>
    <col min="6" max="6" width="5.6328125" customWidth="1"/>
    <col min="7" max="7" width="5" customWidth="1"/>
    <col min="8" max="8" width="5.54296875" customWidth="1"/>
    <col min="9" max="9" width="6.08984375" customWidth="1"/>
    <col min="10" max="10" width="7.81640625" style="1" customWidth="1"/>
    <col min="11" max="11" width="6.6328125" customWidth="1"/>
    <col min="12" max="12" width="5" customWidth="1"/>
    <col min="13" max="13" width="2.08984375" customWidth="1"/>
    <col min="14" max="14" width="2.1796875" customWidth="1"/>
    <col min="15" max="15" width="10" customWidth="1"/>
    <col min="16" max="16" width="7.7265625" customWidth="1"/>
    <col min="17" max="17" width="6.54296875" customWidth="1"/>
    <col min="18" max="18" width="4.36328125" customWidth="1"/>
    <col min="19" max="19" width="6.1796875" customWidth="1"/>
    <col min="20" max="20" width="8.54296875" customWidth="1"/>
    <col min="21" max="21" width="6.54296875" customWidth="1"/>
    <col min="22" max="22" width="5.54296875" customWidth="1"/>
    <col min="23" max="23" width="6.1796875" customWidth="1"/>
    <col min="24" max="24" width="6" customWidth="1"/>
    <col min="25" max="25" width="6.08984375" customWidth="1"/>
    <col min="30" max="30" width="13.26953125" customWidth="1"/>
    <col min="31" max="31" width="10.36328125" customWidth="1"/>
  </cols>
  <sheetData>
    <row r="1" spans="1:32" ht="21" thickBot="1" x14ac:dyDescent="0.35">
      <c r="A1" s="552" t="s">
        <v>365</v>
      </c>
      <c r="B1" s="552"/>
      <c r="C1" s="552"/>
      <c r="D1" s="552"/>
      <c r="E1" s="552"/>
      <c r="F1" s="552"/>
      <c r="G1" s="552"/>
      <c r="H1" s="552"/>
      <c r="I1" s="552"/>
      <c r="J1" s="553" t="s">
        <v>366</v>
      </c>
      <c r="K1" s="573">
        <v>43132</v>
      </c>
      <c r="L1" s="573"/>
      <c r="M1" s="552" t="str">
        <f>A1</f>
        <v>Sandy</v>
      </c>
      <c r="N1" s="44"/>
      <c r="O1" s="554"/>
      <c r="P1" s="44"/>
      <c r="Q1" s="44"/>
      <c r="R1" s="554"/>
      <c r="S1" s="554"/>
      <c r="T1" s="554"/>
      <c r="U1" s="554"/>
      <c r="V1" s="554"/>
      <c r="W1" s="552" t="str">
        <f>J1</f>
        <v>Thu</v>
      </c>
      <c r="X1" s="574">
        <f>K1</f>
        <v>43132</v>
      </c>
      <c r="Y1" s="575"/>
      <c r="Z1" s="34"/>
    </row>
    <row r="2" spans="1:32" ht="26.25" customHeight="1" thickTop="1" thickBot="1" x14ac:dyDescent="0.3">
      <c r="A2" s="451" t="s">
        <v>308</v>
      </c>
      <c r="B2" s="452">
        <v>1</v>
      </c>
      <c r="C2" s="453" t="s">
        <v>0</v>
      </c>
      <c r="D2" s="454"/>
      <c r="E2" s="455" t="s">
        <v>1</v>
      </c>
      <c r="F2" s="456" t="s">
        <v>3</v>
      </c>
      <c r="G2" s="456" t="s">
        <v>4</v>
      </c>
      <c r="H2" s="456" t="s">
        <v>5</v>
      </c>
      <c r="I2" s="456" t="s">
        <v>6</v>
      </c>
      <c r="J2" s="457" t="s">
        <v>7</v>
      </c>
      <c r="K2" s="458" t="s">
        <v>8</v>
      </c>
      <c r="L2" s="459" t="s">
        <v>9</v>
      </c>
      <c r="M2" s="451" t="s">
        <v>308</v>
      </c>
      <c r="N2" s="452">
        <v>2</v>
      </c>
      <c r="O2" s="453" t="s">
        <v>0</v>
      </c>
      <c r="P2" s="454"/>
      <c r="Q2" s="456" t="s">
        <v>10</v>
      </c>
      <c r="R2" s="456" t="s">
        <v>11</v>
      </c>
      <c r="S2" s="460" t="s">
        <v>12</v>
      </c>
      <c r="T2" s="461" t="s">
        <v>13</v>
      </c>
      <c r="U2" s="456" t="s">
        <v>15</v>
      </c>
      <c r="V2" s="456" t="s">
        <v>16</v>
      </c>
      <c r="W2" s="456" t="s">
        <v>17</v>
      </c>
      <c r="X2" s="456" t="s">
        <v>18</v>
      </c>
      <c r="Y2" s="456" t="s">
        <v>19</v>
      </c>
      <c r="Z2" s="241"/>
      <c r="AA2" s="446"/>
      <c r="AB2" s="447"/>
      <c r="AC2" s="448"/>
      <c r="AD2" s="449"/>
      <c r="AE2" s="448"/>
      <c r="AF2" s="444"/>
    </row>
    <row r="3" spans="1:32" ht="26.25" customHeight="1" thickBot="1" x14ac:dyDescent="0.4">
      <c r="A3" s="462" t="s">
        <v>20</v>
      </c>
      <c r="B3" s="462" t="s">
        <v>21</v>
      </c>
      <c r="C3" s="463"/>
      <c r="D3" s="464" t="s">
        <v>22</v>
      </c>
      <c r="E3" s="465">
        <v>1</v>
      </c>
      <c r="F3" s="465">
        <v>3</v>
      </c>
      <c r="G3" s="466">
        <v>103</v>
      </c>
      <c r="H3" s="465">
        <v>5</v>
      </c>
      <c r="I3" s="466">
        <v>105</v>
      </c>
      <c r="J3" s="467">
        <v>7</v>
      </c>
      <c r="K3" s="468">
        <v>9</v>
      </c>
      <c r="L3" s="469">
        <v>109</v>
      </c>
      <c r="M3" s="462" t="s">
        <v>20</v>
      </c>
      <c r="N3" s="462" t="s">
        <v>21</v>
      </c>
      <c r="O3" s="463"/>
      <c r="P3" s="464" t="s">
        <v>22</v>
      </c>
      <c r="Q3" s="465">
        <v>11</v>
      </c>
      <c r="R3" s="466">
        <v>111</v>
      </c>
      <c r="S3" s="470">
        <v>13</v>
      </c>
      <c r="T3" s="465">
        <v>15</v>
      </c>
      <c r="U3" s="465">
        <v>17</v>
      </c>
      <c r="V3" s="466">
        <v>117</v>
      </c>
      <c r="W3" s="465">
        <v>19</v>
      </c>
      <c r="X3" s="466">
        <v>119</v>
      </c>
      <c r="Y3" s="465">
        <v>21</v>
      </c>
      <c r="Z3" s="242"/>
      <c r="AA3" s="446"/>
      <c r="AB3" s="447"/>
      <c r="AC3" s="448"/>
      <c r="AD3" s="449"/>
      <c r="AE3" s="448"/>
      <c r="AF3" s="444"/>
    </row>
    <row r="4" spans="1:32" ht="26.25" customHeight="1" x14ac:dyDescent="0.25">
      <c r="A4" s="471">
        <f t="shared" ref="A4:A23" si="0">COUNTA(F4:L4)+COUNTA(Q4:S4)+COUNTA(U4:X4)</f>
        <v>0</v>
      </c>
      <c r="B4" s="471">
        <f t="shared" ref="B4:B23" si="1">COUNTA(E4:E4)+COUNTA(T4:T4)+COUNTA(Y4)</f>
        <v>0</v>
      </c>
      <c r="C4" s="547" t="s">
        <v>228</v>
      </c>
      <c r="D4" s="547" t="s">
        <v>229</v>
      </c>
      <c r="E4" s="504"/>
      <c r="F4" s="473"/>
      <c r="G4" s="508"/>
      <c r="H4" s="473"/>
      <c r="I4" s="474"/>
      <c r="J4" s="475"/>
      <c r="K4" s="476"/>
      <c r="L4" s="562"/>
      <c r="M4" s="471">
        <f t="shared" ref="M4:N23" si="2">A4</f>
        <v>0</v>
      </c>
      <c r="N4" s="471">
        <f t="shared" si="2"/>
        <v>0</v>
      </c>
      <c r="O4" s="547" t="str">
        <f t="shared" ref="O4:P21" si="3">IF(C4&lt;&gt;"",C4,"")</f>
        <v>Agreda</v>
      </c>
      <c r="P4" s="547" t="str">
        <f t="shared" si="3"/>
        <v>Juliana</v>
      </c>
      <c r="Q4" s="473"/>
      <c r="R4" s="474"/>
      <c r="S4" s="478"/>
      <c r="T4" s="479"/>
      <c r="U4" s="473"/>
      <c r="V4" s="474"/>
      <c r="W4" s="473"/>
      <c r="X4" s="474"/>
      <c r="Y4" s="504"/>
      <c r="Z4" s="242"/>
      <c r="AA4" s="448"/>
      <c r="AB4" s="448"/>
      <c r="AC4" s="448"/>
      <c r="AD4" s="449"/>
      <c r="AE4" s="448"/>
      <c r="AF4" s="445"/>
    </row>
    <row r="5" spans="1:32" ht="26.25" customHeight="1" x14ac:dyDescent="0.25">
      <c r="A5" s="471">
        <f t="shared" si="0"/>
        <v>2</v>
      </c>
      <c r="B5" s="471">
        <f t="shared" si="1"/>
        <v>2</v>
      </c>
      <c r="C5" s="278" t="s">
        <v>151</v>
      </c>
      <c r="D5" s="278" t="s">
        <v>150</v>
      </c>
      <c r="E5" s="481" t="s">
        <v>367</v>
      </c>
      <c r="F5" s="482"/>
      <c r="G5" s="362"/>
      <c r="H5" s="482"/>
      <c r="I5" s="362"/>
      <c r="J5" s="491" t="s">
        <v>118</v>
      </c>
      <c r="K5" s="484"/>
      <c r="L5" s="369"/>
      <c r="M5" s="471">
        <f t="shared" si="2"/>
        <v>2</v>
      </c>
      <c r="N5" s="471">
        <f t="shared" si="2"/>
        <v>2</v>
      </c>
      <c r="O5" s="284" t="str">
        <f t="shared" si="3"/>
        <v>Anspach</v>
      </c>
      <c r="P5" s="284" t="str">
        <f t="shared" si="3"/>
        <v>Megan</v>
      </c>
      <c r="Q5" s="486" t="s">
        <v>122</v>
      </c>
      <c r="R5" s="362"/>
      <c r="S5" s="485"/>
      <c r="T5" s="486" t="s">
        <v>71</v>
      </c>
      <c r="U5" s="479"/>
      <c r="V5" s="362"/>
      <c r="W5" s="482"/>
      <c r="X5" s="362"/>
      <c r="Y5" s="482"/>
      <c r="Z5" s="242"/>
      <c r="AA5" s="448"/>
      <c r="AB5" s="447"/>
      <c r="AC5" s="447"/>
      <c r="AD5" s="449"/>
      <c r="AE5" s="448"/>
      <c r="AF5" s="374"/>
    </row>
    <row r="6" spans="1:32" ht="26.25" customHeight="1" x14ac:dyDescent="0.25">
      <c r="A6" s="471">
        <f t="shared" si="0"/>
        <v>2</v>
      </c>
      <c r="B6" s="471">
        <f t="shared" si="1"/>
        <v>1</v>
      </c>
      <c r="C6" s="278" t="s">
        <v>245</v>
      </c>
      <c r="D6" s="278" t="s">
        <v>246</v>
      </c>
      <c r="E6" s="479"/>
      <c r="F6" s="473"/>
      <c r="G6" s="419" t="s">
        <v>214</v>
      </c>
      <c r="H6" s="473"/>
      <c r="I6" s="362"/>
      <c r="J6" s="475"/>
      <c r="K6" s="484"/>
      <c r="L6" s="369"/>
      <c r="M6" s="471">
        <f t="shared" si="2"/>
        <v>2</v>
      </c>
      <c r="N6" s="471">
        <f t="shared" si="2"/>
        <v>1</v>
      </c>
      <c r="O6" s="280" t="str">
        <f t="shared" si="3"/>
        <v>Bedolla</v>
      </c>
      <c r="P6" s="280" t="str">
        <f t="shared" si="3"/>
        <v>Daniela</v>
      </c>
      <c r="Q6" s="473"/>
      <c r="R6" s="419" t="s">
        <v>200</v>
      </c>
      <c r="S6" s="491"/>
      <c r="T6" s="479"/>
      <c r="U6" s="473"/>
      <c r="V6" s="362"/>
      <c r="W6" s="473"/>
      <c r="X6" s="362"/>
      <c r="Y6" s="479" t="s">
        <v>77</v>
      </c>
      <c r="Z6" s="242"/>
      <c r="AA6" s="448"/>
      <c r="AB6" s="448"/>
      <c r="AC6" s="448"/>
      <c r="AD6" s="449"/>
      <c r="AE6" s="448"/>
      <c r="AF6" s="374"/>
    </row>
    <row r="7" spans="1:32" ht="26.25" customHeight="1" x14ac:dyDescent="0.2">
      <c r="A7" s="471">
        <f t="shared" si="0"/>
        <v>0</v>
      </c>
      <c r="B7" s="471">
        <f t="shared" si="1"/>
        <v>0</v>
      </c>
      <c r="C7" s="311"/>
      <c r="D7" s="311"/>
      <c r="E7" s="482"/>
      <c r="F7" s="482"/>
      <c r="G7" s="362"/>
      <c r="H7" s="482"/>
      <c r="I7" s="362"/>
      <c r="J7" s="483"/>
      <c r="K7" s="487"/>
      <c r="L7" s="369"/>
      <c r="M7" s="471">
        <f t="shared" si="2"/>
        <v>0</v>
      </c>
      <c r="N7" s="471">
        <f t="shared" si="2"/>
        <v>0</v>
      </c>
      <c r="O7" s="312" t="str">
        <f t="shared" si="3"/>
        <v/>
      </c>
      <c r="P7" s="312" t="str">
        <f t="shared" si="3"/>
        <v/>
      </c>
      <c r="Q7" s="482"/>
      <c r="R7" s="362"/>
      <c r="S7" s="485"/>
      <c r="T7" s="482"/>
      <c r="U7" s="482"/>
      <c r="V7" s="362"/>
      <c r="W7" s="482"/>
      <c r="X7" s="362"/>
      <c r="Y7" s="482"/>
      <c r="Z7" s="242"/>
      <c r="AA7" s="448"/>
      <c r="AB7" s="448"/>
      <c r="AC7" s="448"/>
      <c r="AD7" s="448"/>
      <c r="AE7" s="448"/>
      <c r="AF7" s="374"/>
    </row>
    <row r="8" spans="1:32" ht="26.25" customHeight="1" x14ac:dyDescent="0.25">
      <c r="A8" s="471">
        <f t="shared" si="0"/>
        <v>2</v>
      </c>
      <c r="B8" s="471">
        <f t="shared" si="1"/>
        <v>2</v>
      </c>
      <c r="C8" s="472" t="s">
        <v>37</v>
      </c>
      <c r="D8" s="278" t="s">
        <v>36</v>
      </c>
      <c r="E8" s="473"/>
      <c r="F8" s="479"/>
      <c r="G8" s="362"/>
      <c r="H8" s="473"/>
      <c r="I8" s="362"/>
      <c r="J8" s="490" t="s">
        <v>370</v>
      </c>
      <c r="K8" s="487"/>
      <c r="L8" s="369"/>
      <c r="M8" s="471">
        <f t="shared" si="2"/>
        <v>2</v>
      </c>
      <c r="N8" s="471">
        <f t="shared" si="2"/>
        <v>2</v>
      </c>
      <c r="O8" s="280" t="str">
        <f t="shared" si="3"/>
        <v>Bender</v>
      </c>
      <c r="P8" s="280" t="str">
        <f t="shared" si="3"/>
        <v>Anna</v>
      </c>
      <c r="Q8" s="473"/>
      <c r="R8" s="479"/>
      <c r="S8" s="499" t="s">
        <v>118</v>
      </c>
      <c r="T8" s="506" t="s">
        <v>72</v>
      </c>
      <c r="U8" s="479"/>
      <c r="V8" s="362"/>
      <c r="W8" s="473"/>
      <c r="X8" s="362"/>
      <c r="Y8" s="479" t="s">
        <v>71</v>
      </c>
      <c r="Z8" s="242"/>
      <c r="AA8" s="450"/>
      <c r="AB8" s="450"/>
      <c r="AC8" s="450"/>
      <c r="AD8" s="449"/>
      <c r="AE8" s="448"/>
      <c r="AF8" s="374"/>
    </row>
    <row r="9" spans="1:32" ht="26.25" customHeight="1" x14ac:dyDescent="0.25">
      <c r="A9" s="471">
        <f t="shared" si="0"/>
        <v>2</v>
      </c>
      <c r="B9" s="471">
        <f t="shared" si="1"/>
        <v>2</v>
      </c>
      <c r="C9" s="278" t="s">
        <v>157</v>
      </c>
      <c r="D9" s="278" t="s">
        <v>156</v>
      </c>
      <c r="E9" s="486" t="s">
        <v>300</v>
      </c>
      <c r="F9" s="482"/>
      <c r="G9" s="362"/>
      <c r="H9" s="486"/>
      <c r="I9" s="362"/>
      <c r="J9" s="488"/>
      <c r="K9" s="487"/>
      <c r="L9" s="369"/>
      <c r="M9" s="471">
        <f t="shared" si="2"/>
        <v>2</v>
      </c>
      <c r="N9" s="471">
        <f t="shared" si="2"/>
        <v>2</v>
      </c>
      <c r="O9" s="280" t="str">
        <f t="shared" si="3"/>
        <v>Farias</v>
      </c>
      <c r="P9" s="280" t="str">
        <f t="shared" si="3"/>
        <v>Jennifer</v>
      </c>
      <c r="Q9" s="486" t="s">
        <v>220</v>
      </c>
      <c r="R9" s="362"/>
      <c r="S9" s="485"/>
      <c r="T9" s="492" t="s">
        <v>350</v>
      </c>
      <c r="U9" s="486" t="s">
        <v>118</v>
      </c>
      <c r="V9" s="362"/>
      <c r="W9" s="482"/>
      <c r="X9" s="362"/>
      <c r="Y9" s="486"/>
      <c r="Z9" s="242"/>
      <c r="AA9" s="450"/>
      <c r="AB9" s="450"/>
      <c r="AC9" s="450"/>
      <c r="AD9" s="449"/>
      <c r="AE9" s="448"/>
      <c r="AF9" s="374"/>
    </row>
    <row r="10" spans="1:32" ht="26.25" customHeight="1" x14ac:dyDescent="0.2">
      <c r="A10" s="471">
        <f t="shared" si="0"/>
        <v>2</v>
      </c>
      <c r="B10" s="471">
        <f t="shared" si="1"/>
        <v>2</v>
      </c>
      <c r="C10" s="472" t="s">
        <v>232</v>
      </c>
      <c r="D10" s="472" t="s">
        <v>233</v>
      </c>
      <c r="E10" s="479"/>
      <c r="F10" s="479" t="s">
        <v>122</v>
      </c>
      <c r="G10" s="362"/>
      <c r="H10" s="479"/>
      <c r="I10" s="362"/>
      <c r="J10" s="475"/>
      <c r="K10" s="489" t="s">
        <v>122</v>
      </c>
      <c r="L10" s="369"/>
      <c r="M10" s="471">
        <f t="shared" si="2"/>
        <v>2</v>
      </c>
      <c r="N10" s="471">
        <f t="shared" si="2"/>
        <v>2</v>
      </c>
      <c r="O10" s="280" t="str">
        <f t="shared" si="3"/>
        <v>Fost</v>
      </c>
      <c r="P10" s="280" t="str">
        <f t="shared" si="3"/>
        <v>Clara</v>
      </c>
      <c r="Q10" s="473"/>
      <c r="R10" s="362"/>
      <c r="S10" s="478"/>
      <c r="T10" s="479" t="s">
        <v>82</v>
      </c>
      <c r="U10" s="473"/>
      <c r="V10" s="558"/>
      <c r="W10" s="476"/>
      <c r="X10" s="369"/>
      <c r="Y10" s="506" t="s">
        <v>81</v>
      </c>
      <c r="Z10" s="242"/>
    </row>
    <row r="11" spans="1:32" ht="26.25" customHeight="1" x14ac:dyDescent="0.2">
      <c r="A11" s="471">
        <f>COUNTA(F11:L11)+COUNTA(Q11:S11)+COUNTA(U11:X11)</f>
        <v>2</v>
      </c>
      <c r="B11" s="471">
        <f t="shared" si="1"/>
        <v>2</v>
      </c>
      <c r="C11" s="278" t="s">
        <v>45</v>
      </c>
      <c r="D11" s="278" t="s">
        <v>44</v>
      </c>
      <c r="E11" s="486" t="s">
        <v>344</v>
      </c>
      <c r="F11" s="482"/>
      <c r="G11" s="362"/>
      <c r="H11" s="486" t="s">
        <v>122</v>
      </c>
      <c r="I11" s="362"/>
      <c r="J11" s="491"/>
      <c r="K11" s="487"/>
      <c r="L11" s="369"/>
      <c r="M11" s="471">
        <f t="shared" si="2"/>
        <v>2</v>
      </c>
      <c r="N11" s="471">
        <f t="shared" si="2"/>
        <v>2</v>
      </c>
      <c r="O11" s="280" t="str">
        <f t="shared" si="3"/>
        <v>Hancock</v>
      </c>
      <c r="P11" s="280" t="str">
        <f t="shared" si="3"/>
        <v>Grace</v>
      </c>
      <c r="Q11" s="482"/>
      <c r="R11" s="362"/>
      <c r="S11" s="491" t="s">
        <v>122</v>
      </c>
      <c r="T11" s="486" t="s">
        <v>368</v>
      </c>
      <c r="U11" s="482"/>
      <c r="V11" s="362"/>
      <c r="W11" s="482"/>
      <c r="X11" s="362"/>
      <c r="Y11" s="556"/>
      <c r="Z11" s="242"/>
    </row>
    <row r="12" spans="1:32" ht="26.25" customHeight="1" x14ac:dyDescent="0.2">
      <c r="A12" s="471">
        <f t="shared" si="0"/>
        <v>2</v>
      </c>
      <c r="B12" s="471">
        <f t="shared" si="1"/>
        <v>1</v>
      </c>
      <c r="C12" s="472" t="s">
        <v>234</v>
      </c>
      <c r="D12" s="472" t="s">
        <v>235</v>
      </c>
      <c r="E12" s="506" t="s">
        <v>303</v>
      </c>
      <c r="F12" s="479"/>
      <c r="G12" s="419"/>
      <c r="H12" s="473"/>
      <c r="I12" s="419" t="s">
        <v>122</v>
      </c>
      <c r="J12" s="490"/>
      <c r="K12" s="487"/>
      <c r="L12" s="557" t="s">
        <v>118</v>
      </c>
      <c r="M12" s="471">
        <f t="shared" si="2"/>
        <v>2</v>
      </c>
      <c r="N12" s="471">
        <f t="shared" si="2"/>
        <v>1</v>
      </c>
      <c r="O12" s="280" t="str">
        <f t="shared" si="3"/>
        <v>Hawkins</v>
      </c>
      <c r="P12" s="280" t="str">
        <f t="shared" si="3"/>
        <v>Shaylon</v>
      </c>
      <c r="Q12" s="473"/>
      <c r="R12" s="419"/>
      <c r="S12" s="478"/>
      <c r="T12" s="473"/>
      <c r="U12" s="473"/>
      <c r="V12" s="362"/>
      <c r="W12" s="473"/>
      <c r="X12" s="419"/>
      <c r="Y12" s="479"/>
      <c r="Z12" s="242"/>
    </row>
    <row r="13" spans="1:32" ht="26.25" customHeight="1" x14ac:dyDescent="0.2">
      <c r="A13" s="471">
        <f t="shared" si="0"/>
        <v>2</v>
      </c>
      <c r="B13" s="471">
        <f t="shared" si="1"/>
        <v>2</v>
      </c>
      <c r="C13" s="278" t="s">
        <v>162</v>
      </c>
      <c r="D13" s="278" t="s">
        <v>161</v>
      </c>
      <c r="E13" s="486"/>
      <c r="F13" s="486" t="s">
        <v>118</v>
      </c>
      <c r="G13" s="362"/>
      <c r="H13" s="482"/>
      <c r="I13" s="362"/>
      <c r="J13" s="491"/>
      <c r="K13" s="487"/>
      <c r="L13" s="369"/>
      <c r="M13" s="471">
        <f t="shared" si="2"/>
        <v>2</v>
      </c>
      <c r="N13" s="471">
        <f t="shared" si="2"/>
        <v>2</v>
      </c>
      <c r="O13" s="280" t="str">
        <f t="shared" si="3"/>
        <v>Henion</v>
      </c>
      <c r="P13" s="280" t="str">
        <f t="shared" si="3"/>
        <v>Catelynn</v>
      </c>
      <c r="Q13" s="486"/>
      <c r="R13" s="419"/>
      <c r="S13" s="485"/>
      <c r="T13" s="486" t="s">
        <v>76</v>
      </c>
      <c r="U13" s="486" t="s">
        <v>122</v>
      </c>
      <c r="V13" s="362"/>
      <c r="W13" s="482"/>
      <c r="X13" s="362"/>
      <c r="Y13" s="486" t="s">
        <v>76</v>
      </c>
      <c r="Z13" s="242"/>
    </row>
    <row r="14" spans="1:32" ht="26.25" customHeight="1" x14ac:dyDescent="0.2">
      <c r="A14" s="471">
        <f t="shared" si="0"/>
        <v>2</v>
      </c>
      <c r="B14" s="471">
        <f t="shared" si="1"/>
        <v>2</v>
      </c>
      <c r="C14" s="472" t="s">
        <v>57</v>
      </c>
      <c r="D14" s="472" t="s">
        <v>236</v>
      </c>
      <c r="E14" s="479" t="s">
        <v>297</v>
      </c>
      <c r="F14" s="473"/>
      <c r="G14" s="362"/>
      <c r="H14" s="473"/>
      <c r="I14" s="362"/>
      <c r="J14" s="475"/>
      <c r="K14" s="487"/>
      <c r="L14" s="369"/>
      <c r="M14" s="471">
        <f t="shared" si="2"/>
        <v>2</v>
      </c>
      <c r="N14" s="471">
        <f t="shared" si="2"/>
        <v>2</v>
      </c>
      <c r="O14" s="280" t="str">
        <f t="shared" si="3"/>
        <v>Hill</v>
      </c>
      <c r="P14" s="280" t="str">
        <f t="shared" si="3"/>
        <v>Olivia</v>
      </c>
      <c r="Q14" s="473"/>
      <c r="R14" s="419" t="s">
        <v>371</v>
      </c>
      <c r="S14" s="478"/>
      <c r="T14" s="479" t="s">
        <v>369</v>
      </c>
      <c r="U14" s="473"/>
      <c r="V14" s="362"/>
      <c r="W14" s="479" t="s">
        <v>118</v>
      </c>
      <c r="X14" s="362"/>
      <c r="Y14" s="473"/>
      <c r="Z14" s="243"/>
      <c r="AA14" s="164"/>
    </row>
    <row r="15" spans="1:32" ht="26.25" customHeight="1" x14ac:dyDescent="0.2">
      <c r="A15" s="471">
        <f t="shared" si="0"/>
        <v>2</v>
      </c>
      <c r="B15" s="471">
        <f t="shared" si="1"/>
        <v>2</v>
      </c>
      <c r="C15" s="278" t="s">
        <v>167</v>
      </c>
      <c r="D15" s="278" t="s">
        <v>166</v>
      </c>
      <c r="E15" s="486" t="s">
        <v>304</v>
      </c>
      <c r="F15" s="482"/>
      <c r="G15" s="362"/>
      <c r="H15" s="486" t="s">
        <v>118</v>
      </c>
      <c r="I15" s="419"/>
      <c r="J15" s="491"/>
      <c r="K15" s="476"/>
      <c r="L15" s="369"/>
      <c r="M15" s="471">
        <f t="shared" si="2"/>
        <v>2</v>
      </c>
      <c r="N15" s="471">
        <f t="shared" si="2"/>
        <v>2</v>
      </c>
      <c r="O15" s="280" t="str">
        <f t="shared" si="3"/>
        <v>Johnson</v>
      </c>
      <c r="P15" s="280" t="str">
        <f t="shared" si="3"/>
        <v>Lauren</v>
      </c>
      <c r="Q15" s="481"/>
      <c r="R15" s="419" t="s">
        <v>372</v>
      </c>
      <c r="S15" s="485"/>
      <c r="T15" s="486"/>
      <c r="U15" s="482"/>
      <c r="V15" s="362"/>
      <c r="W15" s="486"/>
      <c r="X15" s="362"/>
      <c r="Y15" s="486" t="s">
        <v>350</v>
      </c>
      <c r="Z15" s="243"/>
      <c r="AA15" s="164"/>
    </row>
    <row r="16" spans="1:32" ht="26.25" customHeight="1" x14ac:dyDescent="0.2">
      <c r="A16" s="471">
        <f t="shared" si="0"/>
        <v>0</v>
      </c>
      <c r="B16" s="471">
        <f t="shared" si="1"/>
        <v>0</v>
      </c>
      <c r="C16" s="547" t="s">
        <v>167</v>
      </c>
      <c r="D16" s="547" t="s">
        <v>168</v>
      </c>
      <c r="E16" s="473"/>
      <c r="F16" s="473"/>
      <c r="G16" s="362"/>
      <c r="H16" s="479"/>
      <c r="I16" s="362"/>
      <c r="J16" s="475"/>
      <c r="K16" s="487"/>
      <c r="L16" s="369"/>
      <c r="M16" s="471">
        <f t="shared" si="2"/>
        <v>0</v>
      </c>
      <c r="N16" s="471">
        <f t="shared" si="2"/>
        <v>0</v>
      </c>
      <c r="O16" s="547" t="str">
        <f>IF(C16&lt;&gt;"",C16,"")</f>
        <v>Johnson</v>
      </c>
      <c r="P16" s="547" t="str">
        <f t="shared" si="3"/>
        <v>Taylor</v>
      </c>
      <c r="Q16" s="473"/>
      <c r="R16" s="419"/>
      <c r="S16" s="478"/>
      <c r="T16" s="473"/>
      <c r="U16" s="479"/>
      <c r="V16" s="419"/>
      <c r="W16" s="473"/>
      <c r="X16" s="362"/>
      <c r="Y16" s="473"/>
      <c r="Z16" s="242"/>
    </row>
    <row r="17" spans="1:28" ht="26.25" customHeight="1" x14ac:dyDescent="0.2">
      <c r="A17" s="471">
        <f t="shared" si="0"/>
        <v>2</v>
      </c>
      <c r="B17" s="471">
        <f t="shared" si="1"/>
        <v>2</v>
      </c>
      <c r="C17" s="278" t="s">
        <v>237</v>
      </c>
      <c r="D17" s="278" t="s">
        <v>238</v>
      </c>
      <c r="E17" s="486"/>
      <c r="F17" s="486"/>
      <c r="G17" s="419" t="s">
        <v>122</v>
      </c>
      <c r="H17" s="482"/>
      <c r="I17" s="362"/>
      <c r="J17" s="483"/>
      <c r="K17" s="487"/>
      <c r="L17" s="369"/>
      <c r="M17" s="471">
        <f t="shared" si="2"/>
        <v>2</v>
      </c>
      <c r="N17" s="471">
        <f t="shared" si="2"/>
        <v>2</v>
      </c>
      <c r="O17" s="280" t="str">
        <f t="shared" si="3"/>
        <v>Mathews</v>
      </c>
      <c r="P17" s="280" t="str">
        <f t="shared" si="3"/>
        <v>Lexee</v>
      </c>
      <c r="Q17" s="482"/>
      <c r="R17" s="362"/>
      <c r="S17" s="491" t="s">
        <v>370</v>
      </c>
      <c r="T17" s="492" t="s">
        <v>77</v>
      </c>
      <c r="U17" s="482"/>
      <c r="V17" s="362"/>
      <c r="W17" s="482"/>
      <c r="X17" s="362"/>
      <c r="Y17" s="486" t="s">
        <v>82</v>
      </c>
      <c r="Z17" s="242"/>
    </row>
    <row r="18" spans="1:28" ht="26.25" customHeight="1" x14ac:dyDescent="0.2">
      <c r="A18" s="471">
        <f t="shared" si="0"/>
        <v>2</v>
      </c>
      <c r="B18" s="471">
        <f t="shared" si="1"/>
        <v>2</v>
      </c>
      <c r="C18" s="278" t="s">
        <v>174</v>
      </c>
      <c r="D18" s="278" t="s">
        <v>173</v>
      </c>
      <c r="E18" s="479" t="s">
        <v>343</v>
      </c>
      <c r="F18" s="473"/>
      <c r="G18" s="362"/>
      <c r="H18" s="479"/>
      <c r="I18" s="362"/>
      <c r="J18" s="490" t="s">
        <v>122</v>
      </c>
      <c r="L18" s="369"/>
      <c r="M18" s="471">
        <f t="shared" si="2"/>
        <v>2</v>
      </c>
      <c r="N18" s="471">
        <f t="shared" si="2"/>
        <v>2</v>
      </c>
      <c r="O18" s="284" t="str">
        <f t="shared" si="3"/>
        <v>Ouchida</v>
      </c>
      <c r="P18" s="284" t="str">
        <f t="shared" si="3"/>
        <v>Haylie</v>
      </c>
      <c r="Q18" s="473"/>
      <c r="R18" s="362"/>
      <c r="S18" s="478"/>
      <c r="T18" s="506" t="s">
        <v>81</v>
      </c>
      <c r="U18" s="479"/>
      <c r="V18" s="362"/>
      <c r="W18" s="479" t="s">
        <v>122</v>
      </c>
      <c r="X18" s="362"/>
      <c r="Y18" s="473"/>
      <c r="Z18" s="242"/>
      <c r="AB18" s="34"/>
    </row>
    <row r="19" spans="1:28" ht="26.25" customHeight="1" x14ac:dyDescent="0.2">
      <c r="A19" s="471">
        <f t="shared" si="0"/>
        <v>2</v>
      </c>
      <c r="B19" s="471">
        <f t="shared" si="1"/>
        <v>1</v>
      </c>
      <c r="C19" s="278" t="s">
        <v>49</v>
      </c>
      <c r="D19" s="278" t="s">
        <v>48</v>
      </c>
      <c r="E19" s="486"/>
      <c r="F19" s="482"/>
      <c r="G19" s="362"/>
      <c r="H19" s="486" t="s">
        <v>220</v>
      </c>
      <c r="I19" s="419"/>
      <c r="J19" s="491"/>
      <c r="K19" s="487"/>
      <c r="L19" s="429"/>
      <c r="M19" s="471">
        <f t="shared" si="2"/>
        <v>2</v>
      </c>
      <c r="N19" s="471">
        <f t="shared" si="2"/>
        <v>1</v>
      </c>
      <c r="O19" s="284" t="str">
        <f t="shared" si="3"/>
        <v>Reinertsen</v>
      </c>
      <c r="P19" s="284" t="str">
        <f t="shared" si="3"/>
        <v>Kaia</v>
      </c>
      <c r="Q19" s="482"/>
      <c r="R19" s="362"/>
      <c r="S19" s="485"/>
      <c r="T19" s="486" t="s">
        <v>78</v>
      </c>
      <c r="U19" s="482"/>
      <c r="V19" s="362"/>
      <c r="W19" s="486" t="s">
        <v>220</v>
      </c>
      <c r="X19" s="362"/>
      <c r="Y19" s="486"/>
      <c r="Z19" s="242"/>
    </row>
    <row r="20" spans="1:28" ht="26.25" customHeight="1" x14ac:dyDescent="0.2">
      <c r="A20" s="471">
        <f t="shared" si="0"/>
        <v>2</v>
      </c>
      <c r="B20" s="471">
        <f t="shared" si="1"/>
        <v>2</v>
      </c>
      <c r="C20" s="278" t="s">
        <v>239</v>
      </c>
      <c r="D20" s="278" t="s">
        <v>240</v>
      </c>
      <c r="E20" s="479"/>
      <c r="F20" s="479" t="s">
        <v>220</v>
      </c>
      <c r="G20" s="479"/>
      <c r="H20" s="473"/>
      <c r="I20" s="362"/>
      <c r="J20" s="475"/>
      <c r="K20" s="494"/>
      <c r="L20" s="369"/>
      <c r="M20" s="471">
        <f t="shared" si="2"/>
        <v>2</v>
      </c>
      <c r="N20" s="471">
        <f t="shared" si="2"/>
        <v>2</v>
      </c>
      <c r="O20" s="284" t="str">
        <f t="shared" si="3"/>
        <v>Scharff</v>
      </c>
      <c r="P20" s="284" t="str">
        <f t="shared" si="3"/>
        <v>Caroline</v>
      </c>
      <c r="Q20" s="473"/>
      <c r="R20" s="419" t="s">
        <v>346</v>
      </c>
      <c r="S20" s="478"/>
      <c r="T20" s="479" t="s">
        <v>73</v>
      </c>
      <c r="U20" s="473"/>
      <c r="V20" s="362"/>
      <c r="W20" s="473"/>
      <c r="X20" s="362"/>
      <c r="Y20" s="479" t="s">
        <v>72</v>
      </c>
      <c r="Z20" s="242"/>
    </row>
    <row r="21" spans="1:28" ht="26.25" customHeight="1" x14ac:dyDescent="0.2">
      <c r="A21" s="471">
        <f t="shared" si="0"/>
        <v>2</v>
      </c>
      <c r="B21" s="471">
        <f t="shared" si="1"/>
        <v>2</v>
      </c>
      <c r="C21" s="278" t="s">
        <v>241</v>
      </c>
      <c r="D21" s="278" t="s">
        <v>242</v>
      </c>
      <c r="E21" s="492"/>
      <c r="F21" s="482"/>
      <c r="G21" s="362"/>
      <c r="H21" s="486"/>
      <c r="I21" s="362"/>
      <c r="J21" s="491"/>
      <c r="K21" s="487"/>
      <c r="L21" s="369"/>
      <c r="M21" s="471">
        <f t="shared" si="2"/>
        <v>2</v>
      </c>
      <c r="N21" s="471">
        <f t="shared" si="2"/>
        <v>2</v>
      </c>
      <c r="O21" s="284" t="str">
        <f t="shared" si="3"/>
        <v>Southworth</v>
      </c>
      <c r="P21" s="284" t="str">
        <f t="shared" si="3"/>
        <v>Athena</v>
      </c>
      <c r="Q21" s="479" t="s">
        <v>118</v>
      </c>
      <c r="R21" s="362"/>
      <c r="S21" s="485"/>
      <c r="T21" s="486" t="s">
        <v>83</v>
      </c>
      <c r="U21" s="486" t="s">
        <v>220</v>
      </c>
      <c r="V21" s="362"/>
      <c r="W21" s="482"/>
      <c r="X21" s="362"/>
      <c r="Y21" s="486" t="s">
        <v>368</v>
      </c>
      <c r="Z21" s="242"/>
    </row>
    <row r="22" spans="1:28" ht="26.25" customHeight="1" x14ac:dyDescent="0.2">
      <c r="A22" s="471">
        <f t="shared" si="0"/>
        <v>2</v>
      </c>
      <c r="B22" s="471">
        <f t="shared" si="1"/>
        <v>1</v>
      </c>
      <c r="C22" s="278" t="s">
        <v>243</v>
      </c>
      <c r="D22" s="278" t="s">
        <v>236</v>
      </c>
      <c r="E22" s="493" t="s">
        <v>351</v>
      </c>
      <c r="F22" s="473"/>
      <c r="G22" s="508" t="s">
        <v>345</v>
      </c>
      <c r="H22" s="473"/>
      <c r="I22" s="474"/>
      <c r="J22" s="475"/>
      <c r="K22" s="484"/>
      <c r="L22" s="563"/>
      <c r="M22" s="471">
        <f t="shared" si="2"/>
        <v>2</v>
      </c>
      <c r="N22" s="471">
        <f t="shared" si="2"/>
        <v>1</v>
      </c>
      <c r="O22" s="284" t="str">
        <f>IF(C22&lt;&gt;"",C22,"")</f>
        <v>Wait</v>
      </c>
      <c r="P22" s="284" t="str">
        <f>IF(D22&lt;&gt;"",D22,"")</f>
        <v>Olivia</v>
      </c>
      <c r="Q22" s="473"/>
      <c r="R22" s="508" t="s">
        <v>119</v>
      </c>
      <c r="S22" s="478"/>
      <c r="T22" s="479"/>
      <c r="U22" s="473"/>
      <c r="V22" s="508"/>
      <c r="W22" s="473"/>
      <c r="X22" s="474"/>
      <c r="Y22" s="479"/>
      <c r="Z22" s="242"/>
    </row>
    <row r="23" spans="1:28" ht="26.25" customHeight="1" x14ac:dyDescent="0.2">
      <c r="A23" s="471">
        <f t="shared" si="0"/>
        <v>0</v>
      </c>
      <c r="B23" s="471">
        <f t="shared" si="1"/>
        <v>0</v>
      </c>
      <c r="C23" s="278"/>
      <c r="D23" s="278"/>
      <c r="E23" s="482"/>
      <c r="F23" s="482"/>
      <c r="G23" s="362"/>
      <c r="H23" s="482"/>
      <c r="I23" s="419"/>
      <c r="J23" s="483"/>
      <c r="K23" s="484"/>
      <c r="L23" s="369"/>
      <c r="M23" s="471">
        <f t="shared" si="2"/>
        <v>0</v>
      </c>
      <c r="N23" s="471">
        <f t="shared" si="2"/>
        <v>0</v>
      </c>
      <c r="O23" s="284" t="str">
        <f>IF(C23&lt;&gt;"",C23,"")</f>
        <v/>
      </c>
      <c r="P23" s="284" t="str">
        <f>IF(D23&lt;&gt;"",D23,"")</f>
        <v/>
      </c>
      <c r="Q23" s="482"/>
      <c r="R23" s="419"/>
      <c r="S23" s="485"/>
      <c r="T23" s="482"/>
      <c r="U23" s="482"/>
      <c r="V23" s="362"/>
      <c r="W23" s="482"/>
      <c r="X23" s="362"/>
      <c r="Y23" s="482"/>
      <c r="Z23" s="242"/>
    </row>
    <row r="24" spans="1:28" ht="17.25" customHeight="1" thickBot="1" x14ac:dyDescent="0.25">
      <c r="A24" s="61"/>
      <c r="B24" s="50"/>
      <c r="C24" s="13"/>
      <c r="D24" s="14"/>
      <c r="E24" s="323">
        <f>COUNTA(E4:E23)/4</f>
        <v>2</v>
      </c>
      <c r="F24" s="235">
        <f t="shared" ref="F24:L24" si="4">COUNTA(F4:F23)</f>
        <v>3</v>
      </c>
      <c r="G24" s="235">
        <f t="shared" si="4"/>
        <v>3</v>
      </c>
      <c r="H24" s="235">
        <f t="shared" si="4"/>
        <v>3</v>
      </c>
      <c r="I24" s="235">
        <f t="shared" si="4"/>
        <v>1</v>
      </c>
      <c r="J24" s="235">
        <f t="shared" si="4"/>
        <v>3</v>
      </c>
      <c r="K24" s="235">
        <f t="shared" si="4"/>
        <v>1</v>
      </c>
      <c r="L24" s="235">
        <f t="shared" si="4"/>
        <v>1</v>
      </c>
      <c r="M24" s="73"/>
      <c r="N24" s="50"/>
      <c r="O24" s="61"/>
      <c r="P24" s="61"/>
      <c r="Q24" s="235">
        <f t="shared" ref="Q24" si="5">COUNTA(Q4:Q23)</f>
        <v>3</v>
      </c>
      <c r="R24" s="235">
        <f>COUNTA(R4:R23)</f>
        <v>5</v>
      </c>
      <c r="S24" s="235">
        <f t="shared" ref="S24" si="6">COUNTA(S4:S23)</f>
        <v>3</v>
      </c>
      <c r="T24" s="323">
        <f>COUNTA(T4:T23)/4</f>
        <v>3</v>
      </c>
      <c r="U24" s="235">
        <f t="shared" ref="U24" si="7">COUNTA(U4:U23)</f>
        <v>3</v>
      </c>
      <c r="V24" s="235">
        <f>COUNTA(V4:V23)</f>
        <v>0</v>
      </c>
      <c r="W24" s="235">
        <f t="shared" ref="W24" si="8">COUNTA(W4:W23)</f>
        <v>3</v>
      </c>
      <c r="X24" s="235">
        <f>COUNTA(X4:X23)</f>
        <v>0</v>
      </c>
      <c r="Y24" s="323">
        <f>COUNTA(Y4:Y23)/4</f>
        <v>2</v>
      </c>
    </row>
    <row r="25" spans="1:28" ht="17.25" customHeight="1" x14ac:dyDescent="0.2">
      <c r="B25" s="12"/>
      <c r="C25" s="426" t="s">
        <v>62</v>
      </c>
      <c r="D25" s="18"/>
      <c r="E25" s="19"/>
      <c r="F25" s="20"/>
      <c r="G25" s="20"/>
      <c r="H25" s="74"/>
      <c r="I25" s="74"/>
      <c r="J25" s="75"/>
      <c r="K25" s="52"/>
      <c r="M25" s="50"/>
      <c r="N25" s="12"/>
      <c r="O25" s="426" t="s">
        <v>64</v>
      </c>
      <c r="P25" s="18"/>
      <c r="Q25" s="18"/>
      <c r="R25" s="120"/>
      <c r="S25" s="121"/>
      <c r="T25" s="426" t="s">
        <v>65</v>
      </c>
      <c r="U25" s="18"/>
      <c r="V25" s="18"/>
      <c r="W25" s="18"/>
      <c r="X25" s="18"/>
      <c r="Y25" s="165"/>
    </row>
    <row r="26" spans="1:28" ht="22.5" customHeight="1" thickBot="1" x14ac:dyDescent="0.25">
      <c r="B26" s="12" t="s">
        <v>207</v>
      </c>
      <c r="C26" s="21" t="s">
        <v>66</v>
      </c>
      <c r="D26" s="22"/>
      <c r="E26" s="22" t="s">
        <v>67</v>
      </c>
      <c r="F26" s="22"/>
      <c r="G26" s="22" t="s">
        <v>68</v>
      </c>
      <c r="H26" s="22"/>
      <c r="I26" s="77"/>
      <c r="J26" s="78"/>
      <c r="M26" s="12"/>
      <c r="N26" s="12"/>
      <c r="O26" s="21" t="s">
        <v>66</v>
      </c>
      <c r="P26" s="22" t="s">
        <v>67</v>
      </c>
      <c r="Q26" s="22"/>
      <c r="R26" s="22" t="s">
        <v>68</v>
      </c>
      <c r="S26" s="22"/>
      <c r="T26" s="21" t="s">
        <v>66</v>
      </c>
      <c r="U26" s="123"/>
      <c r="V26" s="22" t="s">
        <v>67</v>
      </c>
      <c r="W26" s="166"/>
      <c r="X26" s="22" t="s">
        <v>68</v>
      </c>
      <c r="Y26" s="167"/>
    </row>
    <row r="27" spans="1:28" ht="22.5" customHeight="1" x14ac:dyDescent="0.25">
      <c r="A27" s="12"/>
      <c r="B27" s="12" t="s">
        <v>208</v>
      </c>
      <c r="C27" s="21" t="s">
        <v>71</v>
      </c>
      <c r="D27" s="22"/>
      <c r="E27" s="22" t="s">
        <v>72</v>
      </c>
      <c r="F27" s="22"/>
      <c r="G27" s="22" t="s">
        <v>73</v>
      </c>
      <c r="H27" s="22"/>
      <c r="I27" s="80"/>
      <c r="J27" s="81"/>
      <c r="K27" s="76" t="s">
        <v>63</v>
      </c>
      <c r="M27" s="12"/>
      <c r="O27" s="21" t="s">
        <v>71</v>
      </c>
      <c r="P27" s="22" t="s">
        <v>72</v>
      </c>
      <c r="Q27" s="22"/>
      <c r="R27" s="22" t="s">
        <v>73</v>
      </c>
      <c r="S27" s="22"/>
      <c r="T27" s="21" t="s">
        <v>71</v>
      </c>
      <c r="U27" s="123"/>
      <c r="V27" s="22" t="s">
        <v>72</v>
      </c>
      <c r="W27" s="168"/>
      <c r="X27" s="22" t="s">
        <v>73</v>
      </c>
      <c r="Y27" s="167"/>
    </row>
    <row r="28" spans="1:28" ht="22.5" customHeight="1" x14ac:dyDescent="0.2">
      <c r="B28" s="12" t="s">
        <v>209</v>
      </c>
      <c r="C28" s="26" t="s">
        <v>76</v>
      </c>
      <c r="D28" s="27"/>
      <c r="E28" s="27" t="s">
        <v>77</v>
      </c>
      <c r="F28" s="27"/>
      <c r="G28" s="27" t="s">
        <v>78</v>
      </c>
      <c r="H28" s="27"/>
      <c r="I28" s="84"/>
      <c r="J28" s="85"/>
      <c r="K28" s="79"/>
      <c r="M28" s="34"/>
      <c r="N28" s="37"/>
      <c r="O28" s="26" t="s">
        <v>76</v>
      </c>
      <c r="P28" s="27" t="s">
        <v>77</v>
      </c>
      <c r="Q28" s="27"/>
      <c r="R28" s="27" t="s">
        <v>78</v>
      </c>
      <c r="S28" s="27"/>
      <c r="T28" s="26" t="s">
        <v>76</v>
      </c>
      <c r="U28" s="126"/>
      <c r="V28" s="27" t="s">
        <v>77</v>
      </c>
      <c r="W28" s="126"/>
      <c r="X28" s="27" t="s">
        <v>78</v>
      </c>
      <c r="Y28" s="169"/>
    </row>
    <row r="29" spans="1:28" ht="22.5" customHeight="1" thickBot="1" x14ac:dyDescent="0.25">
      <c r="B29" s="12" t="s">
        <v>210</v>
      </c>
      <c r="C29" s="29" t="s">
        <v>81</v>
      </c>
      <c r="D29" s="30"/>
      <c r="E29" s="30" t="s">
        <v>82</v>
      </c>
      <c r="F29" s="30"/>
      <c r="G29" s="30" t="s">
        <v>83</v>
      </c>
      <c r="H29" s="30"/>
      <c r="I29" s="87"/>
      <c r="J29" s="66"/>
      <c r="K29" s="83"/>
      <c r="L29" s="88"/>
      <c r="M29" s="34"/>
      <c r="N29" s="37"/>
      <c r="O29" s="29" t="s">
        <v>81</v>
      </c>
      <c r="P29" s="30" t="s">
        <v>82</v>
      </c>
      <c r="Q29" s="30"/>
      <c r="R29" s="30" t="s">
        <v>83</v>
      </c>
      <c r="S29" s="30"/>
      <c r="T29" s="29" t="s">
        <v>81</v>
      </c>
      <c r="U29" s="127"/>
      <c r="V29" s="30" t="s">
        <v>82</v>
      </c>
      <c r="W29" s="127"/>
      <c r="X29" s="30" t="s">
        <v>83</v>
      </c>
      <c r="Y29" s="170"/>
    </row>
    <row r="30" spans="1:28" ht="12.75" customHeight="1" thickBot="1" x14ac:dyDescent="0.25">
      <c r="A30" s="32" t="s">
        <v>86</v>
      </c>
      <c r="C30" s="33"/>
      <c r="D30" s="33"/>
      <c r="E30" s="34"/>
      <c r="F30" s="35"/>
      <c r="G30" s="36"/>
      <c r="H30" s="68"/>
      <c r="I30" s="89"/>
      <c r="J30" s="34"/>
      <c r="K30" s="83"/>
      <c r="L30" s="90"/>
      <c r="M30" s="34"/>
      <c r="N30" s="37"/>
      <c r="P30" s="24"/>
    </row>
    <row r="31" spans="1:28" ht="20.25" customHeight="1" x14ac:dyDescent="0.2">
      <c r="B31" s="425" t="s">
        <v>87</v>
      </c>
      <c r="C31" s="425"/>
      <c r="D31" s="37"/>
      <c r="E31" s="37"/>
      <c r="F31" s="38"/>
      <c r="G31" s="39"/>
      <c r="H31" s="92" t="s">
        <v>88</v>
      </c>
      <c r="I31" s="93" t="s">
        <v>89</v>
      </c>
      <c r="J31" s="94"/>
      <c r="K31" s="95"/>
      <c r="L31" s="96"/>
      <c r="M31" s="34"/>
      <c r="N31" s="37"/>
      <c r="O31" s="128" t="s">
        <v>91</v>
      </c>
      <c r="P31" s="129">
        <v>50</v>
      </c>
      <c r="Q31" s="129">
        <v>100</v>
      </c>
      <c r="R31" s="129">
        <v>150</v>
      </c>
      <c r="S31" s="129">
        <v>200</v>
      </c>
      <c r="T31" s="129">
        <v>250</v>
      </c>
      <c r="U31" s="129">
        <v>300</v>
      </c>
      <c r="V31" s="129">
        <v>350</v>
      </c>
      <c r="W31" s="129">
        <v>400</v>
      </c>
      <c r="X31" s="129">
        <v>450</v>
      </c>
      <c r="Y31" s="171">
        <v>500</v>
      </c>
    </row>
    <row r="32" spans="1:28" ht="20.25" customHeight="1" x14ac:dyDescent="0.2">
      <c r="B32" s="425" t="s">
        <v>90</v>
      </c>
      <c r="C32" s="425"/>
      <c r="D32" s="37"/>
      <c r="E32" s="37"/>
      <c r="F32" s="40"/>
      <c r="G32" s="41"/>
      <c r="H32" s="97"/>
      <c r="I32" s="98"/>
      <c r="J32" s="99"/>
      <c r="K32" s="95"/>
      <c r="L32" s="100"/>
      <c r="M32" s="34"/>
      <c r="N32" s="37"/>
      <c r="O32" s="331" t="s">
        <v>95</v>
      </c>
      <c r="P32" s="131"/>
      <c r="Q32" s="132"/>
      <c r="R32" s="133"/>
      <c r="S32" s="133"/>
      <c r="T32" s="133"/>
      <c r="U32" s="133"/>
      <c r="V32" s="133"/>
      <c r="W32" s="133"/>
      <c r="X32" s="133"/>
      <c r="Y32" s="172"/>
    </row>
    <row r="33" spans="1:25" ht="20.25" customHeight="1" thickBot="1" x14ac:dyDescent="0.3">
      <c r="B33" s="425" t="s">
        <v>92</v>
      </c>
      <c r="C33" s="425"/>
      <c r="D33" s="37"/>
      <c r="E33" s="37"/>
      <c r="F33" s="42"/>
      <c r="G33" s="43"/>
      <c r="H33" s="101" t="s">
        <v>93</v>
      </c>
      <c r="I33" s="102" t="s">
        <v>94</v>
      </c>
      <c r="J33" s="103"/>
      <c r="K33" s="95"/>
      <c r="L33" s="104"/>
      <c r="M33" s="34"/>
      <c r="N33" s="37"/>
      <c r="O33" s="332" t="s">
        <v>117</v>
      </c>
      <c r="P33" s="327"/>
      <c r="Q33" s="328"/>
      <c r="R33" s="329"/>
      <c r="S33" s="329"/>
      <c r="T33" s="329"/>
      <c r="U33" s="329"/>
      <c r="V33" s="329"/>
      <c r="W33" s="329"/>
      <c r="X33" s="329"/>
      <c r="Y33" s="330"/>
    </row>
    <row r="34" spans="1:25" ht="20.25" customHeight="1" thickBot="1" x14ac:dyDescent="0.25">
      <c r="D34" s="37"/>
      <c r="E34" s="37"/>
      <c r="F34" s="194"/>
      <c r="G34" s="195"/>
      <c r="H34" s="34"/>
      <c r="I34" s="91"/>
      <c r="J34" s="91"/>
      <c r="K34" s="91"/>
      <c r="L34" s="91"/>
      <c r="O34" s="333" t="s">
        <v>269</v>
      </c>
      <c r="P34" s="135"/>
      <c r="Q34" s="135"/>
      <c r="R34" s="135"/>
      <c r="S34" s="135"/>
      <c r="T34" s="135"/>
      <c r="U34" s="135"/>
      <c r="V34" s="135"/>
      <c r="W34" s="135"/>
      <c r="X34" s="135"/>
      <c r="Y34" s="173"/>
    </row>
    <row r="35" spans="1:25" x14ac:dyDescent="0.2">
      <c r="A35" s="37"/>
      <c r="H35" s="34"/>
      <c r="I35" s="204"/>
      <c r="J35" s="204"/>
      <c r="K35" s="204"/>
      <c r="L35" s="91"/>
      <c r="O35" s="34"/>
      <c r="P35" s="34"/>
      <c r="Q35" s="34"/>
      <c r="R35" s="34"/>
      <c r="S35" s="34"/>
      <c r="T35" s="34"/>
      <c r="U35" s="34"/>
      <c r="V35" s="34"/>
      <c r="W35" s="34"/>
      <c r="X35" s="34"/>
    </row>
    <row r="36" spans="1:25" x14ac:dyDescent="0.2">
      <c r="A36" s="197"/>
      <c r="H36" s="89"/>
      <c r="I36" s="34"/>
      <c r="J36" s="34"/>
      <c r="K36" s="34"/>
      <c r="L36" s="34"/>
    </row>
    <row r="37" spans="1:25" x14ac:dyDescent="0.2">
      <c r="A37" s="199"/>
      <c r="H37" s="200"/>
      <c r="I37" s="200"/>
      <c r="J37" s="205"/>
      <c r="K37" s="200"/>
      <c r="L37" s="200"/>
      <c r="M37" s="25"/>
      <c r="N37" s="25"/>
    </row>
    <row r="38" spans="1:25" x14ac:dyDescent="0.2">
      <c r="A38" s="199"/>
      <c r="H38" s="206"/>
      <c r="I38" s="206"/>
      <c r="J38" s="207"/>
      <c r="K38" s="206"/>
      <c r="L38" s="206"/>
      <c r="M38" s="25"/>
      <c r="N38" s="25"/>
      <c r="O38" s="25"/>
      <c r="P38" s="25"/>
      <c r="Q38" s="25"/>
      <c r="R38" s="25"/>
      <c r="S38" s="34"/>
      <c r="T38" s="34"/>
      <c r="U38" s="34"/>
      <c r="V38" s="34"/>
      <c r="W38" s="34"/>
      <c r="X38" s="34"/>
    </row>
    <row r="39" spans="1:25" x14ac:dyDescent="0.2">
      <c r="A39" s="199"/>
      <c r="H39" s="199"/>
      <c r="I39" s="199"/>
      <c r="J39" s="207"/>
      <c r="K39" s="199"/>
      <c r="L39" s="199"/>
      <c r="M39" s="34"/>
      <c r="N39" s="34"/>
      <c r="O39" s="210"/>
      <c r="P39" s="210"/>
      <c r="Q39" s="25"/>
      <c r="R39" s="25"/>
      <c r="S39" s="34"/>
      <c r="T39" s="34"/>
      <c r="U39" s="34"/>
      <c r="V39" s="34"/>
      <c r="W39" s="34"/>
      <c r="X39" s="34"/>
    </row>
    <row r="40" spans="1:25" x14ac:dyDescent="0.2">
      <c r="A40" s="199"/>
      <c r="H40" s="199"/>
      <c r="I40" s="199"/>
      <c r="J40" s="207"/>
      <c r="K40" s="199"/>
      <c r="L40" s="199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</row>
    <row r="41" spans="1:25" x14ac:dyDescent="0.2">
      <c r="A41" s="199"/>
      <c r="H41" s="199"/>
      <c r="I41" s="199"/>
      <c r="J41" s="207"/>
      <c r="K41" s="199"/>
      <c r="L41" s="199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</row>
    <row r="42" spans="1:25" x14ac:dyDescent="0.2">
      <c r="A42" s="199"/>
      <c r="H42" s="199"/>
      <c r="I42" s="199"/>
      <c r="J42" s="207"/>
      <c r="K42" s="199"/>
      <c r="L42" s="199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</row>
    <row r="43" spans="1:25" x14ac:dyDescent="0.2">
      <c r="A43" s="199"/>
      <c r="B43" s="201"/>
      <c r="C43" s="63"/>
      <c r="D43" s="63"/>
      <c r="E43" s="63"/>
      <c r="F43" s="199"/>
      <c r="G43" s="199"/>
      <c r="H43" s="199"/>
      <c r="I43" s="199"/>
      <c r="J43" s="207"/>
      <c r="K43" s="199"/>
      <c r="L43" s="199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</row>
    <row r="44" spans="1:25" x14ac:dyDescent="0.2">
      <c r="B44" s="63"/>
      <c r="C44" s="63"/>
      <c r="D44" s="63"/>
      <c r="E44" s="63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</row>
    <row r="45" spans="1:25" x14ac:dyDescent="0.2">
      <c r="B45" s="63"/>
      <c r="C45" s="63"/>
      <c r="D45" s="63"/>
      <c r="E45" s="63"/>
      <c r="J45" s="208"/>
      <c r="K45" s="202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</row>
    <row r="46" spans="1:25" x14ac:dyDescent="0.2">
      <c r="B46" s="63"/>
      <c r="C46" s="63"/>
      <c r="D46" s="63"/>
      <c r="E46" s="63"/>
      <c r="H46" s="202"/>
      <c r="J46" s="208"/>
      <c r="K46" s="202"/>
      <c r="O46" s="211"/>
      <c r="P46" s="212"/>
      <c r="Q46" s="34"/>
      <c r="R46" s="211"/>
      <c r="S46" s="34"/>
      <c r="T46" s="34"/>
      <c r="U46" s="34"/>
      <c r="V46" s="34"/>
      <c r="W46" s="34"/>
      <c r="X46" s="34"/>
    </row>
    <row r="47" spans="1:25" x14ac:dyDescent="0.2">
      <c r="B47" s="63"/>
      <c r="C47" s="63"/>
      <c r="D47" s="63"/>
      <c r="E47" s="63"/>
      <c r="J47" s="208"/>
      <c r="K47" s="202"/>
      <c r="O47" s="202"/>
      <c r="P47" s="202"/>
      <c r="R47" s="202"/>
    </row>
    <row r="48" spans="1:25" x14ac:dyDescent="0.2">
      <c r="B48" s="63"/>
      <c r="C48" s="63"/>
      <c r="D48" s="63"/>
      <c r="E48" s="63"/>
      <c r="J48" s="208"/>
      <c r="K48" s="202"/>
      <c r="O48" s="202"/>
      <c r="R48" s="202"/>
    </row>
    <row r="49" spans="2:19" x14ac:dyDescent="0.2">
      <c r="B49" s="63"/>
      <c r="C49" s="63"/>
      <c r="D49" s="63"/>
      <c r="E49" s="63"/>
      <c r="F49" s="202"/>
      <c r="J49" s="208"/>
      <c r="K49" s="202"/>
      <c r="O49" s="202"/>
      <c r="R49" s="202"/>
      <c r="S49" s="202"/>
    </row>
    <row r="50" spans="2:19" x14ac:dyDescent="0.2">
      <c r="B50" s="63"/>
      <c r="C50" s="63"/>
      <c r="D50" s="63"/>
      <c r="E50" s="63"/>
      <c r="O50" s="202"/>
    </row>
    <row r="51" spans="2:19" x14ac:dyDescent="0.2">
      <c r="B51" s="63"/>
      <c r="C51" s="63"/>
      <c r="D51" s="63"/>
      <c r="E51" s="63"/>
    </row>
    <row r="52" spans="2:19" x14ac:dyDescent="0.2">
      <c r="B52" s="63"/>
      <c r="C52" s="63"/>
      <c r="D52" s="63"/>
      <c r="E52" s="63"/>
    </row>
    <row r="53" spans="2:19" x14ac:dyDescent="0.2">
      <c r="B53" s="63"/>
      <c r="C53" s="63"/>
      <c r="D53" s="63"/>
      <c r="E53" s="63"/>
    </row>
    <row r="54" spans="2:19" x14ac:dyDescent="0.2">
      <c r="B54" s="63"/>
      <c r="C54" s="63"/>
      <c r="D54" s="63"/>
      <c r="E54" s="63"/>
      <c r="P54" s="213"/>
    </row>
    <row r="55" spans="2:19" x14ac:dyDescent="0.2">
      <c r="B55" s="63"/>
      <c r="C55" s="63"/>
      <c r="D55" s="203"/>
      <c r="E55" s="63"/>
      <c r="R55" s="202"/>
    </row>
    <row r="56" spans="2:19" x14ac:dyDescent="0.2">
      <c r="B56" s="63"/>
      <c r="C56" s="63"/>
      <c r="D56" s="63"/>
      <c r="E56" s="63"/>
      <c r="P56" s="213"/>
      <c r="R56" s="213"/>
    </row>
    <row r="57" spans="2:19" x14ac:dyDescent="0.2">
      <c r="B57" s="63"/>
      <c r="C57" s="63"/>
      <c r="D57" s="63"/>
      <c r="E57" s="63"/>
    </row>
    <row r="58" spans="2:19" x14ac:dyDescent="0.2">
      <c r="B58" s="63"/>
      <c r="C58" s="63"/>
      <c r="D58" s="63"/>
      <c r="E58" s="63"/>
      <c r="P58" s="202"/>
      <c r="R58" s="202"/>
    </row>
    <row r="59" spans="2:19" x14ac:dyDescent="0.2">
      <c r="B59" s="63"/>
      <c r="C59" s="63"/>
      <c r="D59" s="63"/>
      <c r="E59" s="63"/>
      <c r="P59" s="202"/>
    </row>
    <row r="60" spans="2:19" x14ac:dyDescent="0.2">
      <c r="B60" s="63"/>
      <c r="C60" s="63"/>
      <c r="D60" s="63"/>
      <c r="E60" s="63"/>
    </row>
    <row r="61" spans="2:19" x14ac:dyDescent="0.2">
      <c r="B61" s="63"/>
      <c r="C61" s="63"/>
      <c r="D61" s="63"/>
      <c r="E61" s="63"/>
    </row>
    <row r="62" spans="2:19" x14ac:dyDescent="0.2">
      <c r="B62" s="63"/>
      <c r="C62" s="63"/>
      <c r="D62" s="63"/>
      <c r="E62" s="63"/>
    </row>
    <row r="63" spans="2:19" x14ac:dyDescent="0.2">
      <c r="B63" s="63"/>
      <c r="C63" s="63"/>
      <c r="D63" s="63"/>
      <c r="E63" s="63"/>
    </row>
    <row r="64" spans="2:19" x14ac:dyDescent="0.2">
      <c r="B64" s="63"/>
      <c r="C64" s="63"/>
      <c r="D64" s="63"/>
      <c r="E64" s="63"/>
    </row>
    <row r="65" spans="2:5" x14ac:dyDescent="0.2">
      <c r="B65" s="63"/>
      <c r="C65" s="63"/>
      <c r="D65" s="63"/>
      <c r="E65" s="63"/>
    </row>
    <row r="66" spans="2:5" x14ac:dyDescent="0.2">
      <c r="B66" s="63"/>
      <c r="C66" s="63"/>
      <c r="D66" s="63"/>
      <c r="E66" s="63"/>
    </row>
  </sheetData>
  <mergeCells count="2">
    <mergeCell ref="K1:L1"/>
    <mergeCell ref="X1:Y1"/>
  </mergeCells>
  <conditionalFormatting sqref="A27 B24:B27 M25:M27">
    <cfRule type="cellIs" dxfId="852" priority="59" stopIfTrue="1" operator="equal">
      <formula>2</formula>
    </cfRule>
  </conditionalFormatting>
  <conditionalFormatting sqref="M24">
    <cfRule type="cellIs" dxfId="851" priority="55" stopIfTrue="1" operator="equal">
      <formula>2</formula>
    </cfRule>
  </conditionalFormatting>
  <conditionalFormatting sqref="F24">
    <cfRule type="cellIs" dxfId="850" priority="56" stopIfTrue="1" operator="greaterThan">
      <formula>3</formula>
    </cfRule>
    <cfRule type="cellIs" dxfId="849" priority="57" stopIfTrue="1" operator="lessThan">
      <formula>3</formula>
    </cfRule>
    <cfRule type="cellIs" dxfId="848" priority="58" stopIfTrue="1" operator="equal">
      <formula>3</formula>
    </cfRule>
  </conditionalFormatting>
  <conditionalFormatting sqref="B28:B29">
    <cfRule type="cellIs" dxfId="847" priority="54" stopIfTrue="1" operator="equal">
      <formula>2</formula>
    </cfRule>
  </conditionalFormatting>
  <conditionalFormatting sqref="M5:M19 A4:A19">
    <cfRule type="cellIs" dxfId="846" priority="51" operator="greaterThan">
      <formula>2</formula>
    </cfRule>
    <cfRule type="cellIs" dxfId="845" priority="52" operator="equal">
      <formula>2</formula>
    </cfRule>
  </conditionalFormatting>
  <conditionalFormatting sqref="N5:N19 B4:B19">
    <cfRule type="cellIs" dxfId="844" priority="49" operator="greaterThan">
      <formula>3</formula>
    </cfRule>
    <cfRule type="cellIs" dxfId="843" priority="50" operator="equal">
      <formula>3</formula>
    </cfRule>
    <cfRule type="cellIs" dxfId="842" priority="53" operator="equal">
      <formula>2</formula>
    </cfRule>
  </conditionalFormatting>
  <conditionalFormatting sqref="M4">
    <cfRule type="cellIs" dxfId="841" priority="46" operator="greaterThan">
      <formula>2</formula>
    </cfRule>
    <cfRule type="cellIs" dxfId="840" priority="47" operator="equal">
      <formula>2</formula>
    </cfRule>
  </conditionalFormatting>
  <conditionalFormatting sqref="N4">
    <cfRule type="cellIs" dxfId="839" priority="44" operator="greaterThan">
      <formula>3</formula>
    </cfRule>
    <cfRule type="cellIs" dxfId="838" priority="45" operator="equal">
      <formula>3</formula>
    </cfRule>
    <cfRule type="cellIs" dxfId="837" priority="48" operator="equal">
      <formula>2</formula>
    </cfRule>
  </conditionalFormatting>
  <conditionalFormatting sqref="M20 M22:M23">
    <cfRule type="cellIs" dxfId="836" priority="41" operator="greaterThan">
      <formula>2</formula>
    </cfRule>
    <cfRule type="cellIs" dxfId="835" priority="42" operator="equal">
      <formula>2</formula>
    </cfRule>
  </conditionalFormatting>
  <conditionalFormatting sqref="N20 N22:N23">
    <cfRule type="cellIs" dxfId="834" priority="39" operator="greaterThan">
      <formula>3</formula>
    </cfRule>
    <cfRule type="cellIs" dxfId="833" priority="40" operator="equal">
      <formula>3</formula>
    </cfRule>
    <cfRule type="cellIs" dxfId="832" priority="43" operator="equal">
      <formula>2</formula>
    </cfRule>
  </conditionalFormatting>
  <conditionalFormatting sqref="A20:A23">
    <cfRule type="cellIs" dxfId="831" priority="36" operator="greaterThan">
      <formula>2</formula>
    </cfRule>
    <cfRule type="cellIs" dxfId="830" priority="37" operator="equal">
      <formula>2</formula>
    </cfRule>
  </conditionalFormatting>
  <conditionalFormatting sqref="B20:B23">
    <cfRule type="cellIs" dxfId="829" priority="34" operator="greaterThan">
      <formula>3</formula>
    </cfRule>
    <cfRule type="cellIs" dxfId="828" priority="35" operator="equal">
      <formula>3</formula>
    </cfRule>
    <cfRule type="cellIs" dxfId="827" priority="38" operator="equal">
      <formula>2</formula>
    </cfRule>
  </conditionalFormatting>
  <conditionalFormatting sqref="T24">
    <cfRule type="cellIs" dxfId="826" priority="32" stopIfTrue="1" operator="lessThan">
      <formula>2</formula>
    </cfRule>
    <cfRule type="cellIs" dxfId="825" priority="33" stopIfTrue="1" operator="greaterThanOrEqual">
      <formula>2</formula>
    </cfRule>
  </conditionalFormatting>
  <conditionalFormatting sqref="J24">
    <cfRule type="cellIs" dxfId="824" priority="29" stopIfTrue="1" operator="greaterThan">
      <formula>3</formula>
    </cfRule>
    <cfRule type="cellIs" dxfId="823" priority="30" stopIfTrue="1" operator="lessThan">
      <formula>3</formula>
    </cfRule>
    <cfRule type="cellIs" dxfId="822" priority="31" stopIfTrue="1" operator="equal">
      <formula>3</formula>
    </cfRule>
  </conditionalFormatting>
  <conditionalFormatting sqref="Q24">
    <cfRule type="cellIs" dxfId="821" priority="26" stopIfTrue="1" operator="greaterThan">
      <formula>3</formula>
    </cfRule>
    <cfRule type="cellIs" dxfId="820" priority="27" stopIfTrue="1" operator="lessThan">
      <formula>3</formula>
    </cfRule>
    <cfRule type="cellIs" dxfId="819" priority="28" stopIfTrue="1" operator="equal">
      <formula>3</formula>
    </cfRule>
  </conditionalFormatting>
  <conditionalFormatting sqref="S24">
    <cfRule type="cellIs" dxfId="818" priority="23" stopIfTrue="1" operator="greaterThan">
      <formula>3</formula>
    </cfRule>
    <cfRule type="cellIs" dxfId="817" priority="24" stopIfTrue="1" operator="lessThan">
      <formula>3</formula>
    </cfRule>
    <cfRule type="cellIs" dxfId="816" priority="25" stopIfTrue="1" operator="equal">
      <formula>3</formula>
    </cfRule>
  </conditionalFormatting>
  <conditionalFormatting sqref="U24">
    <cfRule type="cellIs" dxfId="815" priority="20" stopIfTrue="1" operator="greaterThan">
      <formula>3</formula>
    </cfRule>
    <cfRule type="cellIs" dxfId="814" priority="21" stopIfTrue="1" operator="lessThan">
      <formula>3</formula>
    </cfRule>
    <cfRule type="cellIs" dxfId="813" priority="22" stopIfTrue="1" operator="equal">
      <formula>3</formula>
    </cfRule>
  </conditionalFormatting>
  <conditionalFormatting sqref="W24">
    <cfRule type="cellIs" dxfId="812" priority="17" stopIfTrue="1" operator="greaterThan">
      <formula>3</formula>
    </cfRule>
    <cfRule type="cellIs" dxfId="811" priority="18" stopIfTrue="1" operator="lessThan">
      <formula>3</formula>
    </cfRule>
    <cfRule type="cellIs" dxfId="810" priority="19" stopIfTrue="1" operator="equal">
      <formula>3</formula>
    </cfRule>
  </conditionalFormatting>
  <conditionalFormatting sqref="Y24">
    <cfRule type="cellIs" dxfId="809" priority="15" stopIfTrue="1" operator="lessThan">
      <formula>2</formula>
    </cfRule>
    <cfRule type="cellIs" dxfId="808" priority="16" stopIfTrue="1" operator="greaterThanOrEqual">
      <formula>2</formula>
    </cfRule>
  </conditionalFormatting>
  <conditionalFormatting sqref="E24">
    <cfRule type="cellIs" dxfId="807" priority="13" stopIfTrue="1" operator="lessThan">
      <formula>2</formula>
    </cfRule>
    <cfRule type="cellIs" dxfId="806" priority="14" stopIfTrue="1" operator="greaterThanOrEqual">
      <formula>2</formula>
    </cfRule>
  </conditionalFormatting>
  <conditionalFormatting sqref="H24">
    <cfRule type="cellIs" dxfId="805" priority="10" stopIfTrue="1" operator="greaterThan">
      <formula>3</formula>
    </cfRule>
    <cfRule type="cellIs" dxfId="804" priority="11" stopIfTrue="1" operator="lessThan">
      <formula>3</formula>
    </cfRule>
    <cfRule type="cellIs" dxfId="803" priority="12" stopIfTrue="1" operator="equal">
      <formula>3</formula>
    </cfRule>
  </conditionalFormatting>
  <conditionalFormatting sqref="K24">
    <cfRule type="cellIs" dxfId="802" priority="7" stopIfTrue="1" operator="greaterThan">
      <formula>3</formula>
    </cfRule>
    <cfRule type="cellIs" dxfId="801" priority="8" stopIfTrue="1" operator="lessThan">
      <formula>3</formula>
    </cfRule>
    <cfRule type="cellIs" dxfId="800" priority="9" stopIfTrue="1" operator="equal">
      <formula>3</formula>
    </cfRule>
  </conditionalFormatting>
  <conditionalFormatting sqref="O16">
    <cfRule type="expression" priority="6">
      <formula>IF(C16&lt;&gt;"",C16,"")</formula>
    </cfRule>
  </conditionalFormatting>
  <conditionalFormatting sqref="M21">
    <cfRule type="cellIs" dxfId="799" priority="3" operator="greaterThan">
      <formula>2</formula>
    </cfRule>
    <cfRule type="cellIs" dxfId="798" priority="4" operator="equal">
      <formula>2</formula>
    </cfRule>
  </conditionalFormatting>
  <conditionalFormatting sqref="N21">
    <cfRule type="cellIs" dxfId="797" priority="1" operator="greaterThan">
      <formula>3</formula>
    </cfRule>
    <cfRule type="cellIs" dxfId="796" priority="2" operator="equal">
      <formula>3</formula>
    </cfRule>
    <cfRule type="cellIs" dxfId="795" priority="5" operator="equal">
      <formula>2</formula>
    </cfRule>
  </conditionalFormatting>
  <printOptions gridLines="1"/>
  <pageMargins left="0.25" right="0.25" top="0.75" bottom="0.75" header="0.3" footer="0.3"/>
  <pageSetup scale="86" fitToWidth="0" orientation="portrait" r:id="rId1"/>
  <headerFooter>
    <oddHeader xml:space="preserve">&amp;L&amp;"Arial,Bold"Rex Putnam HS Swim Team
&amp;C
</oddHeader>
  </headerFooter>
  <colBreaks count="1" manualBreakCount="1">
    <brk id="12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zoomScale="70" zoomScaleNormal="70" workbookViewId="0">
      <selection activeCell="T13" sqref="T13"/>
    </sheetView>
  </sheetViews>
  <sheetFormatPr defaultColWidth="8.81640625" defaultRowHeight="15" x14ac:dyDescent="0.2"/>
  <cols>
    <col min="1" max="1" width="2.54296875" customWidth="1"/>
    <col min="2" max="2" width="2.90625" customWidth="1"/>
    <col min="3" max="3" width="10.7265625" customWidth="1"/>
    <col min="4" max="4" width="10" customWidth="1"/>
    <col min="5" max="5" width="7.08984375" customWidth="1"/>
    <col min="6" max="6" width="6.26953125" customWidth="1"/>
    <col min="7" max="7" width="6.6328125" customWidth="1"/>
    <col min="8" max="8" width="6.7265625" customWidth="1"/>
    <col min="9" max="9" width="6.54296875" customWidth="1"/>
    <col min="10" max="10" width="7" style="1" customWidth="1"/>
    <col min="11" max="11" width="7.26953125" customWidth="1"/>
    <col min="12" max="12" width="6.1796875" customWidth="1"/>
    <col min="13" max="13" width="2.81640625" customWidth="1"/>
    <col min="14" max="14" width="3" customWidth="1"/>
    <col min="15" max="15" width="10" customWidth="1"/>
    <col min="16" max="16" width="9.1796875" customWidth="1"/>
    <col min="17" max="17" width="7" customWidth="1"/>
    <col min="18" max="18" width="6" customWidth="1"/>
    <col min="19" max="19" width="6.54296875" customWidth="1"/>
    <col min="20" max="21" width="8.1796875" customWidth="1"/>
    <col min="22" max="22" width="5.26953125" customWidth="1"/>
    <col min="23" max="23" width="8.81640625" customWidth="1"/>
    <col min="24" max="24" width="6.6328125" customWidth="1"/>
    <col min="25" max="25" width="7.26953125" customWidth="1"/>
  </cols>
  <sheetData>
    <row r="1" spans="1:27" ht="21" thickBot="1" x14ac:dyDescent="0.35">
      <c r="A1" s="552" t="s">
        <v>365</v>
      </c>
      <c r="B1" s="552"/>
      <c r="C1" s="552"/>
      <c r="D1" s="552"/>
      <c r="E1" s="552"/>
      <c r="F1" s="552"/>
      <c r="G1" s="552"/>
      <c r="H1" s="552"/>
      <c r="I1" s="552"/>
      <c r="J1" s="553" t="s">
        <v>366</v>
      </c>
      <c r="K1" s="573">
        <v>43132</v>
      </c>
      <c r="L1" s="573"/>
      <c r="M1" s="552" t="str">
        <f>A1</f>
        <v>Sandy</v>
      </c>
      <c r="N1" s="44"/>
      <c r="O1" s="555"/>
      <c r="P1" s="44"/>
      <c r="Q1" s="44"/>
      <c r="R1" s="554"/>
      <c r="S1" s="554"/>
      <c r="T1" s="554"/>
      <c r="U1" s="554"/>
      <c r="V1" s="554"/>
      <c r="W1" s="105" t="str">
        <f>J1</f>
        <v>Thu</v>
      </c>
      <c r="X1" s="576">
        <f>K1</f>
        <v>43132</v>
      </c>
      <c r="Y1" s="576"/>
      <c r="Z1" s="34"/>
    </row>
    <row r="2" spans="1:27" ht="25.5" customHeight="1" thickTop="1" thickBot="1" x14ac:dyDescent="0.3">
      <c r="A2" s="46" t="s">
        <v>308</v>
      </c>
      <c r="B2" s="2">
        <v>1</v>
      </c>
      <c r="C2" s="393" t="s">
        <v>97</v>
      </c>
      <c r="D2" s="376"/>
      <c r="E2" s="377" t="s">
        <v>1</v>
      </c>
      <c r="F2" s="377" t="s">
        <v>3</v>
      </c>
      <c r="G2" s="377" t="s">
        <v>4</v>
      </c>
      <c r="H2" s="377" t="s">
        <v>5</v>
      </c>
      <c r="I2" s="377" t="s">
        <v>6</v>
      </c>
      <c r="J2" s="391" t="s">
        <v>7</v>
      </c>
      <c r="K2" s="390" t="s">
        <v>8</v>
      </c>
      <c r="L2" s="390" t="s">
        <v>9</v>
      </c>
      <c r="M2" s="46" t="s">
        <v>308</v>
      </c>
      <c r="N2" s="2">
        <v>2</v>
      </c>
      <c r="O2" s="393" t="s">
        <v>97</v>
      </c>
      <c r="P2" s="376"/>
      <c r="Q2" s="377" t="s">
        <v>10</v>
      </c>
      <c r="R2" s="377" t="s">
        <v>11</v>
      </c>
      <c r="S2" s="388" t="s">
        <v>12</v>
      </c>
      <c r="T2" s="377" t="s">
        <v>13</v>
      </c>
      <c r="U2" s="377" t="s">
        <v>15</v>
      </c>
      <c r="V2" s="377" t="s">
        <v>16</v>
      </c>
      <c r="W2" s="377" t="s">
        <v>17</v>
      </c>
      <c r="X2" s="377" t="s">
        <v>18</v>
      </c>
      <c r="Y2" s="377" t="s">
        <v>315</v>
      </c>
      <c r="Z2" s="256"/>
    </row>
    <row r="3" spans="1:27" ht="32.25" customHeight="1" thickBot="1" x14ac:dyDescent="0.4">
      <c r="A3" s="462" t="s">
        <v>20</v>
      </c>
      <c r="B3" s="462" t="s">
        <v>21</v>
      </c>
      <c r="C3" s="463"/>
      <c r="D3" s="464" t="s">
        <v>22</v>
      </c>
      <c r="E3" s="465">
        <v>2</v>
      </c>
      <c r="F3" s="465">
        <v>4</v>
      </c>
      <c r="G3" s="466">
        <v>104</v>
      </c>
      <c r="H3" s="465">
        <v>6</v>
      </c>
      <c r="I3" s="466">
        <v>106</v>
      </c>
      <c r="J3" s="496">
        <v>8</v>
      </c>
      <c r="K3" s="468">
        <v>10</v>
      </c>
      <c r="L3" s="469">
        <v>110</v>
      </c>
      <c r="M3" s="497" t="s">
        <v>20</v>
      </c>
      <c r="N3" s="497" t="s">
        <v>21</v>
      </c>
      <c r="O3" s="463"/>
      <c r="P3" s="464" t="s">
        <v>22</v>
      </c>
      <c r="Q3" s="465">
        <v>12</v>
      </c>
      <c r="R3" s="466">
        <v>112</v>
      </c>
      <c r="S3" s="470">
        <v>14</v>
      </c>
      <c r="T3" s="465">
        <v>16</v>
      </c>
      <c r="U3" s="465">
        <v>18</v>
      </c>
      <c r="V3" s="466">
        <v>118</v>
      </c>
      <c r="W3" s="465">
        <v>20</v>
      </c>
      <c r="X3" s="466">
        <v>120</v>
      </c>
      <c r="Y3" s="465">
        <v>22</v>
      </c>
      <c r="Z3" s="257"/>
    </row>
    <row r="4" spans="1:27" ht="37.5" customHeight="1" x14ac:dyDescent="0.2">
      <c r="A4" s="471">
        <f t="shared" ref="A4:A20" si="0">COUNTA(F4:L4)+COUNTA(Q4:S4)+COUNTA(U4:X4)</f>
        <v>2</v>
      </c>
      <c r="B4" s="471">
        <f t="shared" ref="B4:B20" si="1">COUNTA(E4:E4)+COUNTA(T4:T4)+COUNTA(Y4)</f>
        <v>2</v>
      </c>
      <c r="C4" s="498" t="s">
        <v>106</v>
      </c>
      <c r="D4" s="498" t="s">
        <v>105</v>
      </c>
      <c r="E4" s="479" t="s">
        <v>54</v>
      </c>
      <c r="F4" s="473"/>
      <c r="G4" s="474"/>
      <c r="H4" s="479" t="s">
        <v>122</v>
      </c>
      <c r="I4" s="474"/>
      <c r="J4" s="475"/>
      <c r="K4" s="479"/>
      <c r="L4" s="477"/>
      <c r="M4" s="471">
        <f t="shared" ref="M4:N19" si="2">A4</f>
        <v>2</v>
      </c>
      <c r="N4" s="471">
        <f t="shared" si="2"/>
        <v>2</v>
      </c>
      <c r="O4" s="498" t="str">
        <f t="shared" ref="O4:P20" si="3">IF(C4&lt;&gt;"",C4,"")</f>
        <v>Agee</v>
      </c>
      <c r="P4" s="498" t="str">
        <f t="shared" si="3"/>
        <v>Colton</v>
      </c>
      <c r="Q4" s="473"/>
      <c r="R4" s="474"/>
      <c r="S4" s="478"/>
      <c r="T4" s="479" t="s">
        <v>71</v>
      </c>
      <c r="U4" s="473"/>
      <c r="V4" s="474"/>
      <c r="W4" s="479" t="s">
        <v>118</v>
      </c>
      <c r="X4" s="474"/>
      <c r="Y4" s="473"/>
      <c r="Z4" s="242"/>
    </row>
    <row r="5" spans="1:27" ht="37.5" customHeight="1" x14ac:dyDescent="0.2">
      <c r="A5" s="471">
        <f t="shared" si="0"/>
        <v>0</v>
      </c>
      <c r="B5" s="471">
        <f>COUNTA(E5:E5)+COUNTA(T14:T14)+COUNTA(Y5)</f>
        <v>1</v>
      </c>
      <c r="C5" s="358" t="s">
        <v>184</v>
      </c>
      <c r="D5" s="358" t="s">
        <v>183</v>
      </c>
      <c r="E5" s="482"/>
      <c r="F5" s="482"/>
      <c r="G5" s="362"/>
      <c r="H5" s="482"/>
      <c r="I5" s="362"/>
      <c r="J5" s="483"/>
      <c r="K5" s="484"/>
      <c r="L5" s="369"/>
      <c r="M5" s="471">
        <f t="shared" si="2"/>
        <v>0</v>
      </c>
      <c r="N5" s="471">
        <f t="shared" si="2"/>
        <v>1</v>
      </c>
      <c r="O5" s="358" t="str">
        <f>IF(C5&lt;&gt;"",C5,"")</f>
        <v>Beko</v>
      </c>
      <c r="P5" s="358" t="str">
        <f>IF(D5&lt;&gt;"",D5,"")</f>
        <v>Logan</v>
      </c>
      <c r="Q5" s="482"/>
      <c r="R5" s="362"/>
      <c r="S5" s="485"/>
      <c r="U5" s="482"/>
      <c r="V5" s="362"/>
      <c r="W5" s="482"/>
      <c r="X5" s="362"/>
      <c r="Y5" s="482"/>
      <c r="Z5" s="242"/>
    </row>
    <row r="6" spans="1:27" ht="37.5" customHeight="1" x14ac:dyDescent="0.2">
      <c r="A6" s="471">
        <f t="shared" si="0"/>
        <v>2</v>
      </c>
      <c r="B6" s="471">
        <f>COUNTA(E6:E6)+COUNTA(T16:T16)+COUNTA(Y6)</f>
        <v>2</v>
      </c>
      <c r="C6" s="61" t="s">
        <v>247</v>
      </c>
      <c r="D6" s="61" t="s">
        <v>248</v>
      </c>
      <c r="E6" s="473"/>
      <c r="F6" s="479" t="s">
        <v>220</v>
      </c>
      <c r="G6" s="362"/>
      <c r="H6" s="479"/>
      <c r="I6" s="362"/>
      <c r="J6" s="475"/>
      <c r="K6" s="484"/>
      <c r="L6" s="369"/>
      <c r="M6" s="471">
        <f t="shared" si="2"/>
        <v>2</v>
      </c>
      <c r="N6" s="471">
        <f t="shared" si="2"/>
        <v>2</v>
      </c>
      <c r="O6" s="349" t="str">
        <f t="shared" si="3"/>
        <v>Dial</v>
      </c>
      <c r="P6" s="349" t="str">
        <f t="shared" si="3"/>
        <v>Erland</v>
      </c>
      <c r="Q6" s="473"/>
      <c r="R6" s="362"/>
      <c r="S6" s="478"/>
      <c r="U6" s="479" t="s">
        <v>118</v>
      </c>
      <c r="V6" s="362"/>
      <c r="W6" s="473"/>
      <c r="X6" s="362"/>
      <c r="Y6" s="479" t="s">
        <v>72</v>
      </c>
      <c r="Z6" s="564"/>
    </row>
    <row r="7" spans="1:27" ht="37.5" customHeight="1" x14ac:dyDescent="0.2">
      <c r="A7" s="471">
        <f t="shared" si="0"/>
        <v>2</v>
      </c>
      <c r="B7" s="471">
        <f t="shared" si="1"/>
        <v>2</v>
      </c>
      <c r="C7" s="348" t="s">
        <v>249</v>
      </c>
      <c r="D7" s="348" t="s">
        <v>250</v>
      </c>
      <c r="E7" s="482"/>
      <c r="F7" s="479"/>
      <c r="G7" s="362"/>
      <c r="H7" s="482"/>
      <c r="I7" s="362"/>
      <c r="J7" s="491" t="s">
        <v>220</v>
      </c>
      <c r="K7" s="484"/>
      <c r="L7" s="369"/>
      <c r="M7" s="471">
        <f t="shared" si="2"/>
        <v>2</v>
      </c>
      <c r="N7" s="471">
        <f t="shared" si="2"/>
        <v>2</v>
      </c>
      <c r="O7" s="348" t="str">
        <f t="shared" si="3"/>
        <v>Elkins</v>
      </c>
      <c r="P7" s="348" t="str">
        <f t="shared" si="3"/>
        <v>Jackson</v>
      </c>
      <c r="Q7" s="486" t="s">
        <v>118</v>
      </c>
      <c r="R7" s="479"/>
      <c r="S7" s="485"/>
      <c r="T7" s="486" t="s">
        <v>82</v>
      </c>
      <c r="U7" s="482"/>
      <c r="V7" s="362"/>
      <c r="W7" s="482"/>
      <c r="X7" s="362"/>
      <c r="Y7" s="486" t="s">
        <v>76</v>
      </c>
      <c r="Z7" s="564"/>
    </row>
    <row r="8" spans="1:27" ht="37.5" customHeight="1" x14ac:dyDescent="0.2">
      <c r="A8" s="471">
        <f t="shared" si="0"/>
        <v>2</v>
      </c>
      <c r="B8" s="471">
        <f t="shared" si="1"/>
        <v>2</v>
      </c>
      <c r="C8" s="348" t="s">
        <v>251</v>
      </c>
      <c r="D8" s="348" t="s">
        <v>252</v>
      </c>
      <c r="E8" s="479" t="s">
        <v>304</v>
      </c>
      <c r="F8" s="473"/>
      <c r="G8" s="479"/>
      <c r="H8" s="473"/>
      <c r="I8" s="362"/>
      <c r="J8" s="475"/>
      <c r="K8" s="484"/>
      <c r="L8" s="369"/>
      <c r="M8" s="471">
        <f t="shared" si="2"/>
        <v>2</v>
      </c>
      <c r="N8" s="471">
        <f t="shared" si="2"/>
        <v>2</v>
      </c>
      <c r="O8" s="348" t="str">
        <f t="shared" si="3"/>
        <v>Geertz</v>
      </c>
      <c r="P8" s="348" t="str">
        <f t="shared" si="3"/>
        <v>Nicholas</v>
      </c>
      <c r="Q8" s="473"/>
      <c r="R8" s="479" t="s">
        <v>122</v>
      </c>
      <c r="S8" s="478"/>
      <c r="T8" s="479"/>
      <c r="U8" s="473"/>
      <c r="V8" s="362"/>
      <c r="W8" s="473"/>
      <c r="X8" s="419" t="s">
        <v>118</v>
      </c>
      <c r="Y8" s="479" t="s">
        <v>82</v>
      </c>
      <c r="Z8" s="242"/>
    </row>
    <row r="9" spans="1:27" ht="37.5" customHeight="1" x14ac:dyDescent="0.2">
      <c r="A9" s="471">
        <f t="shared" si="0"/>
        <v>2</v>
      </c>
      <c r="B9" s="471">
        <f t="shared" si="1"/>
        <v>2</v>
      </c>
      <c r="C9" s="349" t="s">
        <v>187</v>
      </c>
      <c r="D9" s="349" t="s">
        <v>199</v>
      </c>
      <c r="E9" s="481" t="s">
        <v>302</v>
      </c>
      <c r="F9" s="482"/>
      <c r="G9" s="362"/>
      <c r="H9" s="482"/>
      <c r="I9" s="362"/>
      <c r="J9" s="483"/>
      <c r="K9" s="479"/>
      <c r="L9" s="369"/>
      <c r="M9" s="471">
        <f t="shared" si="2"/>
        <v>2</v>
      </c>
      <c r="N9" s="471">
        <f t="shared" si="2"/>
        <v>2</v>
      </c>
      <c r="O9" s="348" t="str">
        <f t="shared" si="3"/>
        <v>Goldstein</v>
      </c>
      <c r="P9" s="348" t="str">
        <f t="shared" si="3"/>
        <v>Alex</v>
      </c>
      <c r="Q9" s="482"/>
      <c r="R9" s="362"/>
      <c r="S9" s="505" t="s">
        <v>118</v>
      </c>
      <c r="T9" s="486"/>
      <c r="U9" s="479"/>
      <c r="V9" s="362"/>
      <c r="W9" s="486" t="s">
        <v>220</v>
      </c>
      <c r="X9" s="362"/>
      <c r="Y9" s="486" t="s">
        <v>77</v>
      </c>
      <c r="Z9" s="564"/>
    </row>
    <row r="10" spans="1:27" ht="37.5" customHeight="1" x14ac:dyDescent="0.2">
      <c r="A10" s="471">
        <f t="shared" si="0"/>
        <v>2</v>
      </c>
      <c r="B10" s="471">
        <f t="shared" si="1"/>
        <v>2</v>
      </c>
      <c r="C10" s="348" t="s">
        <v>165</v>
      </c>
      <c r="D10" s="348" t="s">
        <v>188</v>
      </c>
      <c r="E10" s="479"/>
      <c r="F10" s="473"/>
      <c r="G10" s="362"/>
      <c r="H10" s="479"/>
      <c r="I10" s="362"/>
      <c r="J10" s="475"/>
      <c r="K10" s="484"/>
      <c r="L10" s="369"/>
      <c r="M10" s="471">
        <f t="shared" si="2"/>
        <v>2</v>
      </c>
      <c r="N10" s="471">
        <f t="shared" si="2"/>
        <v>2</v>
      </c>
      <c r="O10" s="348" t="str">
        <f t="shared" si="3"/>
        <v>Herbert</v>
      </c>
      <c r="P10" s="348" t="str">
        <f t="shared" si="3"/>
        <v>Ryan</v>
      </c>
      <c r="Q10" s="479" t="s">
        <v>220</v>
      </c>
      <c r="R10" s="362"/>
      <c r="S10" s="478"/>
      <c r="T10" s="479" t="s">
        <v>77</v>
      </c>
      <c r="U10" s="473"/>
      <c r="V10" s="362"/>
      <c r="W10" s="473"/>
      <c r="X10" s="419" t="s">
        <v>122</v>
      </c>
      <c r="Y10" s="479" t="s">
        <v>81</v>
      </c>
      <c r="Z10" s="564"/>
    </row>
    <row r="11" spans="1:27" ht="37.5" customHeight="1" x14ac:dyDescent="0.2">
      <c r="A11" s="471">
        <f t="shared" si="0"/>
        <v>0</v>
      </c>
      <c r="B11" s="471">
        <f t="shared" si="1"/>
        <v>0</v>
      </c>
      <c r="C11" s="358" t="s">
        <v>253</v>
      </c>
      <c r="D11" s="358" t="s">
        <v>125</v>
      </c>
      <c r="E11" s="482"/>
      <c r="F11" s="482"/>
      <c r="G11" s="362"/>
      <c r="H11" s="482"/>
      <c r="I11" s="362"/>
      <c r="J11" s="483"/>
      <c r="K11" s="484"/>
      <c r="L11" s="369"/>
      <c r="M11" s="471">
        <f t="shared" si="2"/>
        <v>0</v>
      </c>
      <c r="N11" s="471">
        <f t="shared" si="2"/>
        <v>0</v>
      </c>
      <c r="O11" s="358" t="str">
        <f t="shared" si="3"/>
        <v>Johnston</v>
      </c>
      <c r="P11" s="358" t="str">
        <f t="shared" si="3"/>
        <v>Michael</v>
      </c>
      <c r="Q11" s="482"/>
      <c r="R11" s="362"/>
      <c r="S11" s="485"/>
      <c r="T11" s="482"/>
      <c r="U11" s="482"/>
      <c r="V11" s="362"/>
      <c r="W11" s="482"/>
      <c r="X11" s="362"/>
      <c r="Y11" s="482"/>
      <c r="Z11" s="242"/>
    </row>
    <row r="12" spans="1:27" ht="37.5" customHeight="1" x14ac:dyDescent="0.2">
      <c r="A12" s="471">
        <f t="shared" si="0"/>
        <v>2</v>
      </c>
      <c r="B12" s="471">
        <f t="shared" si="1"/>
        <v>2</v>
      </c>
      <c r="C12" s="348" t="s">
        <v>108</v>
      </c>
      <c r="D12" s="348" t="s">
        <v>107</v>
      </c>
      <c r="E12" s="479" t="s">
        <v>61</v>
      </c>
      <c r="F12" s="479" t="s">
        <v>118</v>
      </c>
      <c r="G12" s="362"/>
      <c r="H12" s="473"/>
      <c r="I12" s="362"/>
      <c r="J12" s="559"/>
      <c r="K12" s="484"/>
      <c r="L12" s="369"/>
      <c r="M12" s="471">
        <f t="shared" si="2"/>
        <v>2</v>
      </c>
      <c r="N12" s="471">
        <f t="shared" si="2"/>
        <v>2</v>
      </c>
      <c r="O12" s="348" t="str">
        <f t="shared" si="3"/>
        <v>Kaelon</v>
      </c>
      <c r="P12" s="348" t="str">
        <f t="shared" si="3"/>
        <v>Hayden</v>
      </c>
      <c r="Q12" s="479"/>
      <c r="R12" s="362"/>
      <c r="S12" s="499" t="s">
        <v>122</v>
      </c>
      <c r="T12" s="479" t="s">
        <v>81</v>
      </c>
      <c r="U12" s="473"/>
      <c r="V12" s="362"/>
      <c r="W12" s="473"/>
      <c r="X12" s="362"/>
      <c r="Y12" s="479"/>
      <c r="Z12" s="242"/>
    </row>
    <row r="13" spans="1:27" ht="37.5" customHeight="1" x14ac:dyDescent="0.2">
      <c r="A13" s="471">
        <f t="shared" si="0"/>
        <v>2</v>
      </c>
      <c r="B13" s="471">
        <f t="shared" si="1"/>
        <v>2</v>
      </c>
      <c r="C13" s="348" t="s">
        <v>190</v>
      </c>
      <c r="D13" s="348" t="s">
        <v>189</v>
      </c>
      <c r="E13" s="486" t="s">
        <v>303</v>
      </c>
      <c r="F13" s="482"/>
      <c r="G13" s="362"/>
      <c r="H13" s="486" t="s">
        <v>118</v>
      </c>
      <c r="I13" s="362"/>
      <c r="J13" s="483"/>
      <c r="K13" s="479"/>
      <c r="L13" s="369"/>
      <c r="M13" s="471">
        <f t="shared" si="2"/>
        <v>2</v>
      </c>
      <c r="N13" s="471">
        <f t="shared" si="2"/>
        <v>2</v>
      </c>
      <c r="O13" s="348" t="str">
        <f t="shared" si="3"/>
        <v>Marsh</v>
      </c>
      <c r="P13" s="348" t="str">
        <f t="shared" si="3"/>
        <v>Eddie</v>
      </c>
      <c r="Q13" s="486" t="s">
        <v>122</v>
      </c>
      <c r="R13" s="362"/>
      <c r="S13" s="490"/>
      <c r="T13" s="482"/>
      <c r="U13" s="482"/>
      <c r="V13" s="362"/>
      <c r="W13" s="482"/>
      <c r="X13" s="362"/>
      <c r="Y13" s="486" t="s">
        <v>71</v>
      </c>
      <c r="Z13" s="565"/>
    </row>
    <row r="14" spans="1:27" ht="37.5" customHeight="1" x14ac:dyDescent="0.2">
      <c r="A14" s="471">
        <f t="shared" si="0"/>
        <v>2</v>
      </c>
      <c r="B14" s="471">
        <f>COUNTA(E14:E14)+COUNTA(#REF!)+COUNTA(Y14)</f>
        <v>2</v>
      </c>
      <c r="C14" s="348" t="s">
        <v>112</v>
      </c>
      <c r="D14" s="348" t="s">
        <v>111</v>
      </c>
      <c r="E14" s="479" t="s">
        <v>58</v>
      </c>
      <c r="F14" s="473"/>
      <c r="G14" s="362"/>
      <c r="H14" s="473"/>
      <c r="I14" s="362"/>
      <c r="J14" s="490" t="s">
        <v>122</v>
      </c>
      <c r="K14" s="476"/>
      <c r="L14" s="369"/>
      <c r="M14" s="471">
        <f t="shared" si="2"/>
        <v>2</v>
      </c>
      <c r="N14" s="471">
        <f t="shared" si="2"/>
        <v>2</v>
      </c>
      <c r="O14" s="348" t="str">
        <f t="shared" si="3"/>
        <v>Nordby</v>
      </c>
      <c r="P14" s="348" t="str">
        <f t="shared" si="3"/>
        <v>Trygve</v>
      </c>
      <c r="Q14" s="479"/>
      <c r="R14" s="362"/>
      <c r="S14" s="478"/>
      <c r="T14" s="479" t="s">
        <v>316</v>
      </c>
      <c r="U14" s="473"/>
      <c r="V14" s="362"/>
      <c r="W14" s="479" t="s">
        <v>122</v>
      </c>
      <c r="X14" s="362"/>
      <c r="Y14" s="473"/>
      <c r="Z14" s="257"/>
      <c r="AA14" s="174"/>
    </row>
    <row r="15" spans="1:27" ht="37.5" customHeight="1" x14ac:dyDescent="0.2">
      <c r="A15" s="471">
        <f t="shared" si="0"/>
        <v>2</v>
      </c>
      <c r="B15" s="471">
        <f t="shared" si="1"/>
        <v>2</v>
      </c>
      <c r="C15" s="349" t="s">
        <v>194</v>
      </c>
      <c r="D15" s="349" t="s">
        <v>193</v>
      </c>
      <c r="E15" s="492"/>
      <c r="F15" s="479"/>
      <c r="G15" s="362"/>
      <c r="H15" s="482"/>
      <c r="I15" s="362"/>
      <c r="J15" s="548" t="s">
        <v>118</v>
      </c>
      <c r="K15" s="484"/>
      <c r="L15" s="369"/>
      <c r="M15" s="471">
        <f t="shared" si="2"/>
        <v>2</v>
      </c>
      <c r="N15" s="471">
        <f t="shared" si="2"/>
        <v>2</v>
      </c>
      <c r="O15" s="349" t="str">
        <f t="shared" si="3"/>
        <v>Pauken</v>
      </c>
      <c r="P15" s="349" t="str">
        <f t="shared" si="3"/>
        <v>Simon</v>
      </c>
      <c r="Q15" s="482"/>
      <c r="R15" s="362"/>
      <c r="S15" s="485"/>
      <c r="T15" s="486" t="s">
        <v>305</v>
      </c>
      <c r="U15" s="479" t="s">
        <v>122</v>
      </c>
      <c r="V15" s="362"/>
      <c r="W15" s="482"/>
      <c r="X15" s="362"/>
      <c r="Y15" s="486" t="s">
        <v>368</v>
      </c>
      <c r="Z15" s="566"/>
    </row>
    <row r="16" spans="1:27" ht="37.5" customHeight="1" x14ac:dyDescent="0.2">
      <c r="A16" s="471">
        <f t="shared" si="0"/>
        <v>2</v>
      </c>
      <c r="B16" s="471">
        <f>COUNTA(E16:E16)+COUNTA(#REF!)+COUNTA(Y16)</f>
        <v>2</v>
      </c>
      <c r="C16" s="348" t="s">
        <v>43</v>
      </c>
      <c r="D16" s="348" t="s">
        <v>254</v>
      </c>
      <c r="E16" s="493" t="s">
        <v>296</v>
      </c>
      <c r="F16" s="479" t="s">
        <v>122</v>
      </c>
      <c r="G16" s="362"/>
      <c r="H16" s="479"/>
      <c r="I16" s="362"/>
      <c r="J16" s="490"/>
      <c r="K16" s="476" t="s">
        <v>122</v>
      </c>
      <c r="L16" s="369"/>
      <c r="M16" s="471">
        <f t="shared" si="2"/>
        <v>2</v>
      </c>
      <c r="N16" s="471">
        <f t="shared" si="2"/>
        <v>2</v>
      </c>
      <c r="O16" s="348" t="str">
        <f t="shared" si="3"/>
        <v>Rainville</v>
      </c>
      <c r="P16" s="348" t="str">
        <f t="shared" si="3"/>
        <v>Christian</v>
      </c>
      <c r="Q16" s="479"/>
      <c r="R16" s="362"/>
      <c r="S16" s="499"/>
      <c r="T16" s="486" t="s">
        <v>76</v>
      </c>
      <c r="U16" s="479"/>
      <c r="V16" s="362"/>
      <c r="W16" s="479"/>
      <c r="X16" s="362"/>
      <c r="Y16" s="473"/>
      <c r="Z16" s="257"/>
    </row>
    <row r="17" spans="1:26" ht="37.5" customHeight="1" x14ac:dyDescent="0.2">
      <c r="A17" s="471">
        <f t="shared" si="0"/>
        <v>0</v>
      </c>
      <c r="B17" s="471">
        <f t="shared" si="1"/>
        <v>0</v>
      </c>
      <c r="C17" s="358" t="s">
        <v>255</v>
      </c>
      <c r="D17" s="358" t="s">
        <v>195</v>
      </c>
      <c r="E17" s="482"/>
      <c r="F17" s="482"/>
      <c r="G17" s="362"/>
      <c r="H17" s="482"/>
      <c r="I17" s="362"/>
      <c r="J17" s="483"/>
      <c r="K17" s="484"/>
      <c r="L17" s="369"/>
      <c r="M17" s="471">
        <f t="shared" si="2"/>
        <v>0</v>
      </c>
      <c r="N17" s="471">
        <f t="shared" si="2"/>
        <v>0</v>
      </c>
      <c r="O17" s="358" t="str">
        <f t="shared" si="3"/>
        <v>Rohlfing</v>
      </c>
      <c r="P17" s="358" t="str">
        <f t="shared" si="3"/>
        <v>Joseph</v>
      </c>
      <c r="Q17" s="482"/>
      <c r="R17" s="362"/>
      <c r="S17" s="485"/>
      <c r="T17" s="482"/>
      <c r="U17" s="482"/>
      <c r="V17" s="362"/>
      <c r="W17" s="482"/>
      <c r="X17" s="362"/>
      <c r="Y17" s="482"/>
      <c r="Z17" s="257"/>
    </row>
    <row r="18" spans="1:26" ht="37.5" customHeight="1" x14ac:dyDescent="0.2">
      <c r="A18" s="471">
        <f t="shared" si="0"/>
        <v>1</v>
      </c>
      <c r="B18" s="471">
        <f>COUNTA(E19:E19)+COUNTA(T18:T18)+COUNTA(Y18)</f>
        <v>2</v>
      </c>
      <c r="C18" s="502" t="s">
        <v>256</v>
      </c>
      <c r="D18" s="502" t="s">
        <v>257</v>
      </c>
      <c r="E18" s="567" t="s">
        <v>300</v>
      </c>
      <c r="F18" s="479"/>
      <c r="G18" s="362"/>
      <c r="H18" s="479"/>
      <c r="I18" s="362"/>
      <c r="J18" s="475"/>
      <c r="K18" s="484"/>
      <c r="L18" s="369"/>
      <c r="M18" s="471">
        <f t="shared" si="2"/>
        <v>1</v>
      </c>
      <c r="N18" s="471">
        <f t="shared" si="2"/>
        <v>2</v>
      </c>
      <c r="O18" s="502" t="str">
        <f t="shared" si="3"/>
        <v>Samuels</v>
      </c>
      <c r="P18" s="502" t="str">
        <f t="shared" si="3"/>
        <v>Colsen</v>
      </c>
      <c r="Q18" s="473"/>
      <c r="R18" s="362"/>
      <c r="S18" s="491" t="s">
        <v>220</v>
      </c>
      <c r="T18" s="479" t="s">
        <v>72</v>
      </c>
      <c r="U18" s="473"/>
      <c r="V18" s="362"/>
      <c r="W18" s="473"/>
      <c r="X18" s="362"/>
      <c r="Y18" s="479" t="s">
        <v>350</v>
      </c>
      <c r="Z18" s="565"/>
    </row>
    <row r="19" spans="1:26" ht="37.5" customHeight="1" x14ac:dyDescent="0.2">
      <c r="A19" s="471">
        <f t="shared" si="0"/>
        <v>0</v>
      </c>
      <c r="B19" s="471">
        <f>COUNTA(#REF!)+COUNTA(T19:T19)+COUNTA(Y19)</f>
        <v>1</v>
      </c>
      <c r="C19" s="547" t="s">
        <v>126</v>
      </c>
      <c r="D19" s="547" t="s">
        <v>125</v>
      </c>
      <c r="E19" s="479"/>
      <c r="F19" s="482"/>
      <c r="G19" s="362"/>
      <c r="H19" s="482"/>
      <c r="I19" s="362"/>
      <c r="J19" s="491"/>
      <c r="K19" s="484"/>
      <c r="L19" s="369"/>
      <c r="M19" s="471">
        <f t="shared" si="2"/>
        <v>0</v>
      </c>
      <c r="N19" s="471">
        <f t="shared" si="2"/>
        <v>1</v>
      </c>
      <c r="O19" s="547" t="str">
        <f t="shared" si="3"/>
        <v>Schneider</v>
      </c>
      <c r="P19" s="547" t="str">
        <f t="shared" si="3"/>
        <v>Michael</v>
      </c>
      <c r="Q19" s="486"/>
      <c r="R19" s="362"/>
      <c r="S19" s="491"/>
      <c r="T19" s="560"/>
      <c r="U19" s="482"/>
      <c r="V19" s="362"/>
      <c r="W19" s="482"/>
      <c r="X19" s="362"/>
      <c r="Y19" s="486"/>
      <c r="Z19" s="257"/>
    </row>
    <row r="20" spans="1:26" ht="37.5" customHeight="1" x14ac:dyDescent="0.2">
      <c r="A20" s="471">
        <f t="shared" si="0"/>
        <v>0</v>
      </c>
      <c r="B20" s="471">
        <f t="shared" si="1"/>
        <v>0</v>
      </c>
      <c r="C20" s="504" t="s">
        <v>258</v>
      </c>
      <c r="D20" s="504" t="s">
        <v>259</v>
      </c>
      <c r="E20" s="473"/>
      <c r="F20" s="473"/>
      <c r="G20" s="362"/>
      <c r="H20" s="473"/>
      <c r="I20" s="362"/>
      <c r="J20" s="475"/>
      <c r="K20" s="484"/>
      <c r="L20" s="369"/>
      <c r="M20" s="471">
        <f t="shared" ref="M20:N20" si="4">A20</f>
        <v>0</v>
      </c>
      <c r="N20" s="471">
        <f t="shared" si="4"/>
        <v>0</v>
      </c>
      <c r="O20" s="358" t="str">
        <f t="shared" si="3"/>
        <v>Thran</v>
      </c>
      <c r="P20" s="358" t="str">
        <f t="shared" si="3"/>
        <v>Nolan</v>
      </c>
      <c r="Q20" s="473"/>
      <c r="R20" s="362"/>
      <c r="S20" s="483"/>
      <c r="T20" s="473"/>
      <c r="U20" s="473"/>
      <c r="V20" s="362"/>
      <c r="W20" s="473"/>
      <c r="X20" s="362"/>
      <c r="Y20" s="473"/>
      <c r="Z20" s="257"/>
    </row>
    <row r="21" spans="1:26" ht="17.25" customHeight="1" thickBot="1" x14ac:dyDescent="0.25">
      <c r="A21" s="50"/>
      <c r="B21" s="50"/>
      <c r="C21" s="61"/>
      <c r="D21" s="61"/>
      <c r="E21" s="323">
        <f>COUNTA(E4:E20)/4</f>
        <v>2</v>
      </c>
      <c r="F21" s="235">
        <f>COUNTA(F4:F20)</f>
        <v>3</v>
      </c>
      <c r="G21" s="15">
        <f>COUNTA(G4:G20)/4</f>
        <v>0</v>
      </c>
      <c r="H21" s="235">
        <f>COUNTA(H4:H20)</f>
        <v>2</v>
      </c>
      <c r="I21" s="15">
        <f>COUNTA(I4:I20)/4</f>
        <v>0</v>
      </c>
      <c r="J21" s="235">
        <f>COUNTA(J4:J20)</f>
        <v>3</v>
      </c>
      <c r="K21" s="235">
        <f>COUNTA(K4:K20)</f>
        <v>1</v>
      </c>
      <c r="L21" s="15">
        <f>COUNTA(L4:L20)/4</f>
        <v>0</v>
      </c>
      <c r="M21" s="50"/>
      <c r="N21" s="50"/>
      <c r="O21" s="136"/>
      <c r="P21" s="136"/>
      <c r="Q21" s="235">
        <f>COUNTA(Q4:Q20)</f>
        <v>3</v>
      </c>
      <c r="R21" s="16">
        <f>IF(R4&lt;&gt;"",1,0)+IF(R5&lt;&gt;"",1,0)+IF(R6&lt;&gt;"",1,0)+IF(R7&lt;&gt;"",1,0)+IF(R8&lt;&gt;"",1,0)+IF(R9&lt;&gt;"",1,0)+IF(R10&lt;&gt;"",1,0)+IF(R11&lt;&gt;"",1,0)+IF(R12&lt;&gt;"",1,0)+IF(R13&lt;&gt;"",1,0)+IF(R14&lt;&gt;"",1,0)+IF(R15&lt;&gt;"",1,0)+IF(R16&lt;&gt;"",1,0)+IF(R17&lt;&gt;"",1,0)+IF(R18&lt;&gt;"",1,0)+IF(R20&lt;&gt;"",1,0)</f>
        <v>1</v>
      </c>
      <c r="S21" s="235">
        <f>COUNTA(S4:S20)</f>
        <v>3</v>
      </c>
      <c r="T21" s="323">
        <f>COUNTA(T4:T20)/4</f>
        <v>2</v>
      </c>
      <c r="U21" s="235">
        <f>COUNTA(U4:U20)</f>
        <v>2</v>
      </c>
      <c r="V21" s="15">
        <f>COUNTA(V4:V20)/4</f>
        <v>0</v>
      </c>
      <c r="W21" s="235">
        <f>COUNTA(W4:W20)</f>
        <v>3</v>
      </c>
      <c r="X21" s="15">
        <f>COUNTA(X4:X20)/4</f>
        <v>0.5</v>
      </c>
      <c r="Y21" s="323">
        <f>COUNTA(Y4:Y20)/4</f>
        <v>2</v>
      </c>
    </row>
    <row r="22" spans="1:26" ht="17.25" customHeight="1" thickBot="1" x14ac:dyDescent="0.25">
      <c r="A22" s="50"/>
      <c r="B22" s="50"/>
      <c r="C22" s="428" t="s">
        <v>62</v>
      </c>
      <c r="D22" s="217"/>
      <c r="E22" s="217"/>
      <c r="F22" s="218"/>
      <c r="G22" s="51"/>
      <c r="H22" s="52"/>
      <c r="I22" s="51"/>
      <c r="J22" s="106"/>
      <c r="K22" s="107"/>
      <c r="L22" s="60"/>
      <c r="M22" s="50"/>
      <c r="N22" s="50"/>
      <c r="O22" s="426" t="s">
        <v>64</v>
      </c>
      <c r="P22" s="18"/>
      <c r="Q22" s="137"/>
      <c r="R22" s="137"/>
      <c r="S22" s="137"/>
      <c r="T22" s="138"/>
      <c r="U22" s="51"/>
      <c r="V22" s="426" t="s">
        <v>65</v>
      </c>
      <c r="W22" s="18"/>
      <c r="X22" s="175"/>
      <c r="Y22" s="176"/>
    </row>
    <row r="23" spans="1:26" ht="18" customHeight="1" x14ac:dyDescent="0.2">
      <c r="A23" s="50"/>
      <c r="B23" s="50"/>
      <c r="C23" s="219" t="s">
        <v>66</v>
      </c>
      <c r="D23" s="140"/>
      <c r="E23" s="140" t="s">
        <v>67</v>
      </c>
      <c r="F23" s="338"/>
      <c r="H23" s="32"/>
      <c r="I23" s="108"/>
      <c r="J23" s="224" t="s">
        <v>63</v>
      </c>
      <c r="K23" s="110"/>
      <c r="L23" s="57"/>
      <c r="M23" s="50"/>
      <c r="N23" s="50"/>
      <c r="O23" s="139" t="s">
        <v>66</v>
      </c>
      <c r="P23" s="140"/>
      <c r="Q23" s="140" t="s">
        <v>67</v>
      </c>
      <c r="R23" s="140"/>
      <c r="S23" s="140" t="s">
        <v>68</v>
      </c>
      <c r="T23" s="141"/>
      <c r="U23" s="108"/>
      <c r="V23" s="139" t="s">
        <v>66</v>
      </c>
      <c r="W23" s="178"/>
      <c r="X23" s="140" t="s">
        <v>67</v>
      </c>
      <c r="Y23" s="147"/>
    </row>
    <row r="24" spans="1:26" ht="18" customHeight="1" x14ac:dyDescent="0.2">
      <c r="A24" s="50"/>
      <c r="B24" s="50"/>
      <c r="C24" s="220" t="s">
        <v>71</v>
      </c>
      <c r="D24" s="143"/>
      <c r="E24" s="143" t="s">
        <v>72</v>
      </c>
      <c r="F24" s="339"/>
      <c r="H24" s="55"/>
      <c r="I24" s="51"/>
      <c r="J24" s="225" t="s">
        <v>213</v>
      </c>
      <c r="K24" s="107"/>
      <c r="L24" s="60"/>
      <c r="M24" s="50"/>
      <c r="N24" s="50"/>
      <c r="O24" s="142" t="s">
        <v>71</v>
      </c>
      <c r="P24" s="143"/>
      <c r="Q24" s="143" t="s">
        <v>72</v>
      </c>
      <c r="R24" s="143"/>
      <c r="S24" s="143" t="s">
        <v>73</v>
      </c>
      <c r="T24" s="144"/>
      <c r="U24" s="145"/>
      <c r="V24" s="142" t="s">
        <v>71</v>
      </c>
      <c r="W24" s="181"/>
      <c r="X24" s="143" t="s">
        <v>72</v>
      </c>
      <c r="Y24" s="183"/>
    </row>
    <row r="25" spans="1:26" ht="18" customHeight="1" thickBot="1" x14ac:dyDescent="0.25">
      <c r="A25" s="50"/>
      <c r="B25" s="50"/>
      <c r="C25" s="219" t="s">
        <v>76</v>
      </c>
      <c r="D25" s="140"/>
      <c r="E25" s="140" t="s">
        <v>77</v>
      </c>
      <c r="F25" s="338"/>
      <c r="H25" s="57"/>
      <c r="I25" s="108"/>
      <c r="J25" s="226" t="s">
        <v>114</v>
      </c>
      <c r="K25" s="110"/>
      <c r="L25" s="57"/>
      <c r="M25" s="50"/>
      <c r="N25" s="50"/>
      <c r="O25" s="139" t="s">
        <v>76</v>
      </c>
      <c r="P25" s="140"/>
      <c r="Q25" s="140" t="s">
        <v>77</v>
      </c>
      <c r="R25" s="140"/>
      <c r="S25" s="140" t="s">
        <v>78</v>
      </c>
      <c r="T25" s="147"/>
      <c r="U25" s="148"/>
      <c r="V25" s="139" t="s">
        <v>76</v>
      </c>
      <c r="W25" s="184"/>
      <c r="X25" s="140" t="s">
        <v>77</v>
      </c>
      <c r="Y25" s="147"/>
    </row>
    <row r="26" spans="1:26" ht="18" customHeight="1" thickBot="1" x14ac:dyDescent="0.25">
      <c r="C26" s="221" t="s">
        <v>81</v>
      </c>
      <c r="D26" s="222"/>
      <c r="E26" s="222" t="s">
        <v>82</v>
      </c>
      <c r="F26" s="340"/>
      <c r="G26" s="34"/>
      <c r="H26" s="34"/>
      <c r="I26" s="91"/>
      <c r="J26" s="91"/>
      <c r="K26" s="114"/>
      <c r="L26" s="91"/>
      <c r="M26" s="37"/>
      <c r="N26" s="37"/>
      <c r="O26" s="160" t="s">
        <v>81</v>
      </c>
      <c r="P26" s="161"/>
      <c r="Q26" s="161" t="s">
        <v>82</v>
      </c>
      <c r="R26" s="161"/>
      <c r="S26" s="161" t="s">
        <v>83</v>
      </c>
      <c r="T26" s="66"/>
      <c r="U26" s="34"/>
      <c r="V26" s="160" t="s">
        <v>81</v>
      </c>
      <c r="W26" s="188"/>
      <c r="X26" s="161" t="s">
        <v>82</v>
      </c>
      <c r="Y26" s="66"/>
    </row>
    <row r="27" spans="1:26" ht="16.5" customHeight="1" thickBot="1" x14ac:dyDescent="0.25">
      <c r="A27" s="32"/>
      <c r="C27" s="37"/>
      <c r="D27" s="37"/>
      <c r="E27" s="37"/>
      <c r="F27" s="34"/>
      <c r="G27" s="34"/>
      <c r="H27" s="34"/>
      <c r="I27" s="34"/>
      <c r="J27" s="34"/>
      <c r="K27" s="34"/>
      <c r="L27" s="34"/>
      <c r="M27" s="37"/>
      <c r="N27" s="37"/>
      <c r="P27" s="34"/>
      <c r="Q27" s="34"/>
      <c r="R27" s="34"/>
      <c r="S27" s="34"/>
      <c r="T27" s="34"/>
      <c r="U27" s="34"/>
      <c r="V27" s="34"/>
      <c r="W27" s="34"/>
      <c r="X27" s="189"/>
    </row>
    <row r="28" spans="1:26" ht="17.25" customHeight="1" x14ac:dyDescent="0.25">
      <c r="A28" s="67"/>
      <c r="D28" s="37"/>
      <c r="E28" s="37"/>
      <c r="F28" s="577"/>
      <c r="G28" s="577"/>
      <c r="H28" s="115"/>
      <c r="I28" s="34"/>
      <c r="J28" s="578"/>
      <c r="K28" s="578"/>
      <c r="L28" s="578"/>
      <c r="O28" s="427" t="s">
        <v>91</v>
      </c>
      <c r="P28" s="163">
        <v>50</v>
      </c>
      <c r="Q28" s="163">
        <v>100</v>
      </c>
      <c r="R28" s="163">
        <v>150</v>
      </c>
      <c r="S28" s="163">
        <v>200</v>
      </c>
      <c r="T28" s="163">
        <v>250</v>
      </c>
      <c r="U28" s="163">
        <v>300</v>
      </c>
      <c r="V28" s="163">
        <v>350</v>
      </c>
      <c r="W28" s="163">
        <v>400</v>
      </c>
      <c r="X28" s="163">
        <v>450</v>
      </c>
      <c r="Y28" s="190">
        <v>500</v>
      </c>
    </row>
    <row r="29" spans="1:26" ht="18.75" customHeight="1" x14ac:dyDescent="0.2">
      <c r="A29" s="67"/>
      <c r="D29" s="37"/>
      <c r="E29" s="37"/>
      <c r="F29" s="36"/>
      <c r="G29" s="68"/>
      <c r="H29" s="34"/>
      <c r="I29" s="34"/>
      <c r="J29" s="34"/>
      <c r="K29" s="34"/>
      <c r="L29" s="91"/>
      <c r="O29" s="341" t="s">
        <v>116</v>
      </c>
      <c r="P29" s="131"/>
      <c r="Q29" s="132"/>
      <c r="R29" s="133"/>
      <c r="S29" s="133"/>
      <c r="T29" s="133"/>
      <c r="U29" s="133"/>
      <c r="V29" s="133"/>
      <c r="W29" s="133"/>
      <c r="X29" s="133"/>
      <c r="Y29" s="191"/>
    </row>
    <row r="30" spans="1:26" ht="18.75" customHeight="1" x14ac:dyDescent="0.2">
      <c r="D30" s="37"/>
      <c r="E30" s="37"/>
      <c r="F30" s="192"/>
      <c r="G30" s="193"/>
      <c r="H30" s="89"/>
      <c r="I30" s="34"/>
      <c r="J30" s="91"/>
      <c r="K30" s="91"/>
      <c r="L30" s="91"/>
      <c r="O30" s="342" t="s">
        <v>117</v>
      </c>
      <c r="P30" s="327"/>
      <c r="Q30" s="328"/>
      <c r="R30" s="329"/>
      <c r="S30" s="329"/>
      <c r="T30" s="329"/>
      <c r="U30" s="329"/>
      <c r="V30" s="329"/>
      <c r="W30" s="329"/>
      <c r="X30" s="329"/>
      <c r="Y30" s="337"/>
    </row>
    <row r="31" spans="1:26" ht="18.75" customHeight="1" thickBot="1" x14ac:dyDescent="0.25">
      <c r="D31" s="37"/>
      <c r="E31" s="37"/>
      <c r="F31" s="194"/>
      <c r="G31" s="195"/>
      <c r="H31" s="34"/>
      <c r="I31" s="91"/>
      <c r="J31" s="91"/>
      <c r="K31" s="91"/>
      <c r="L31" s="91"/>
      <c r="O31" s="343" t="s">
        <v>269</v>
      </c>
      <c r="P31" s="209"/>
      <c r="Q31" s="209"/>
      <c r="R31" s="209"/>
      <c r="S31" s="209"/>
      <c r="T31" s="209"/>
      <c r="U31" s="209"/>
      <c r="V31" s="209"/>
      <c r="W31" s="209"/>
      <c r="X31" s="209"/>
      <c r="Y31" s="214"/>
    </row>
    <row r="32" spans="1:26" x14ac:dyDescent="0.2">
      <c r="A32" s="37"/>
      <c r="B32" s="37"/>
      <c r="C32" s="37"/>
      <c r="D32" s="37"/>
      <c r="E32" s="37"/>
      <c r="F32" s="194"/>
      <c r="G32" s="196"/>
      <c r="H32" s="34"/>
      <c r="I32" s="204"/>
      <c r="J32" s="204"/>
      <c r="K32" s="204"/>
      <c r="L32" s="91"/>
      <c r="O32" s="34"/>
      <c r="P32" s="34"/>
      <c r="Q32" s="34"/>
      <c r="R32" s="34"/>
      <c r="S32" s="34"/>
      <c r="T32" s="34"/>
      <c r="U32" s="34"/>
      <c r="V32" s="34"/>
      <c r="W32" s="34"/>
      <c r="X32" s="34"/>
    </row>
    <row r="33" spans="1:24" x14ac:dyDescent="0.2">
      <c r="A33" s="197"/>
      <c r="B33" s="198"/>
      <c r="D33" s="37"/>
      <c r="E33" s="37"/>
      <c r="F33" s="194"/>
      <c r="G33" s="196"/>
      <c r="H33" s="89"/>
      <c r="I33" s="34"/>
      <c r="J33" s="34"/>
      <c r="K33" s="34"/>
      <c r="L33" s="34"/>
    </row>
    <row r="34" spans="1:24" x14ac:dyDescent="0.2">
      <c r="A34" s="199"/>
      <c r="B34" s="199"/>
      <c r="C34" s="199"/>
      <c r="D34" s="199"/>
      <c r="E34" s="199"/>
      <c r="F34" s="200"/>
      <c r="G34" s="200"/>
      <c r="H34" s="200"/>
      <c r="I34" s="200"/>
      <c r="J34" s="205"/>
      <c r="K34" s="200"/>
      <c r="L34" s="200"/>
      <c r="M34" s="25"/>
      <c r="N34" s="25"/>
    </row>
    <row r="35" spans="1:24" x14ac:dyDescent="0.2">
      <c r="A35" s="199"/>
      <c r="B35" s="199"/>
      <c r="C35" s="199"/>
      <c r="D35" s="199"/>
      <c r="E35" s="199"/>
      <c r="F35" s="199"/>
      <c r="G35" s="199"/>
      <c r="H35" s="206"/>
      <c r="I35" s="206"/>
      <c r="J35" s="207"/>
      <c r="K35" s="206"/>
      <c r="L35" s="206"/>
      <c r="M35" s="25"/>
      <c r="N35" s="25"/>
      <c r="O35" s="25"/>
      <c r="P35" s="25"/>
      <c r="Q35" s="25"/>
      <c r="R35" s="25"/>
      <c r="S35" s="34"/>
      <c r="T35" s="34"/>
      <c r="U35" s="34"/>
      <c r="V35" s="34"/>
      <c r="W35" s="34"/>
      <c r="X35" s="34"/>
    </row>
    <row r="36" spans="1:24" x14ac:dyDescent="0.2">
      <c r="A36" s="199"/>
      <c r="B36" s="199"/>
      <c r="C36" s="199"/>
      <c r="D36" s="199"/>
      <c r="E36" s="199"/>
      <c r="F36" s="199"/>
      <c r="G36" s="199"/>
      <c r="H36" s="199"/>
      <c r="I36" s="199"/>
      <c r="J36" s="207"/>
      <c r="K36" s="199"/>
      <c r="L36" s="199"/>
      <c r="M36" s="34"/>
      <c r="N36" s="34"/>
      <c r="O36" s="210"/>
      <c r="P36" s="210"/>
      <c r="Q36" s="25"/>
      <c r="R36" s="25"/>
      <c r="S36" s="34"/>
      <c r="T36" s="34"/>
      <c r="U36" s="34"/>
      <c r="V36" s="34"/>
      <c r="W36" s="34"/>
      <c r="X36" s="34"/>
    </row>
    <row r="37" spans="1:24" x14ac:dyDescent="0.2">
      <c r="A37" s="199"/>
      <c r="B37" s="201"/>
      <c r="C37" s="201"/>
      <c r="D37" s="201"/>
      <c r="E37" s="201"/>
      <c r="F37" s="199"/>
      <c r="G37" s="199"/>
      <c r="H37" s="199"/>
      <c r="I37" s="199"/>
      <c r="J37" s="207"/>
      <c r="K37" s="199"/>
      <c r="L37" s="199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1:24" x14ac:dyDescent="0.2">
      <c r="A38" s="199"/>
      <c r="B38" s="201"/>
      <c r="C38" s="63"/>
      <c r="D38" s="63"/>
      <c r="E38" s="63"/>
      <c r="F38" s="199"/>
      <c r="G38" s="199"/>
      <c r="H38" s="199"/>
      <c r="I38" s="199"/>
      <c r="J38" s="207"/>
      <c r="K38" s="199"/>
      <c r="L38" s="199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1:24" x14ac:dyDescent="0.2">
      <c r="A39" s="199"/>
      <c r="B39" s="201"/>
      <c r="C39" s="63"/>
      <c r="D39" s="63"/>
      <c r="E39" s="63"/>
      <c r="F39" s="199"/>
      <c r="G39" s="199"/>
      <c r="H39" s="199"/>
      <c r="I39" s="199"/>
      <c r="J39" s="207"/>
      <c r="K39" s="199"/>
      <c r="L39" s="199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1:24" x14ac:dyDescent="0.2">
      <c r="A40" s="199"/>
      <c r="B40" s="201"/>
      <c r="C40" s="63"/>
      <c r="D40" s="63"/>
      <c r="E40" s="63"/>
      <c r="F40" s="199"/>
      <c r="G40" s="199"/>
      <c r="H40" s="199"/>
      <c r="I40" s="199"/>
      <c r="J40" s="207"/>
      <c r="K40" s="199"/>
      <c r="L40" s="199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</row>
    <row r="41" spans="1:24" x14ac:dyDescent="0.2">
      <c r="B41" s="63"/>
      <c r="C41" s="63"/>
      <c r="D41" s="63"/>
      <c r="E41" s="63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</row>
    <row r="42" spans="1:24" x14ac:dyDescent="0.2">
      <c r="B42" s="63"/>
      <c r="C42" s="63"/>
      <c r="D42" s="63"/>
      <c r="E42" s="63"/>
      <c r="J42" s="208"/>
      <c r="K42" s="202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</row>
    <row r="43" spans="1:24" x14ac:dyDescent="0.2">
      <c r="B43" s="63"/>
      <c r="C43" s="63"/>
      <c r="D43" s="63"/>
      <c r="E43" s="63"/>
      <c r="H43" s="202"/>
      <c r="J43" s="208"/>
      <c r="K43" s="202"/>
      <c r="O43" s="211"/>
      <c r="P43" s="212"/>
      <c r="Q43" s="34"/>
      <c r="R43" s="211"/>
      <c r="S43" s="34"/>
      <c r="T43" s="34"/>
      <c r="U43" s="34"/>
      <c r="V43" s="34"/>
      <c r="W43" s="34"/>
      <c r="X43" s="34"/>
    </row>
    <row r="44" spans="1:24" x14ac:dyDescent="0.2">
      <c r="B44" s="63"/>
      <c r="C44" s="63"/>
      <c r="D44" s="63"/>
      <c r="E44" s="63"/>
      <c r="J44" s="208"/>
      <c r="K44" s="202"/>
      <c r="O44" s="202"/>
      <c r="P44" s="202"/>
      <c r="R44" s="202"/>
    </row>
    <row r="45" spans="1:24" x14ac:dyDescent="0.2">
      <c r="B45" s="63"/>
      <c r="C45" s="63"/>
      <c r="D45" s="63"/>
      <c r="E45" s="63"/>
      <c r="J45" s="208"/>
      <c r="K45" s="202"/>
      <c r="O45" s="202"/>
      <c r="R45" s="202"/>
    </row>
    <row r="46" spans="1:24" x14ac:dyDescent="0.2">
      <c r="B46" s="63"/>
      <c r="C46" s="63"/>
      <c r="D46" s="63"/>
      <c r="E46" s="63"/>
      <c r="F46" s="202"/>
      <c r="J46" s="208"/>
      <c r="K46" s="202"/>
      <c r="O46" s="202"/>
      <c r="R46" s="202"/>
      <c r="S46" s="202"/>
    </row>
    <row r="47" spans="1:24" x14ac:dyDescent="0.2">
      <c r="B47" s="63"/>
      <c r="C47" s="63"/>
      <c r="D47" s="63"/>
      <c r="E47" s="63"/>
      <c r="O47" s="202"/>
    </row>
    <row r="48" spans="1:24" x14ac:dyDescent="0.2">
      <c r="B48" s="63"/>
      <c r="C48" s="63"/>
      <c r="D48" s="63"/>
      <c r="E48" s="63"/>
    </row>
    <row r="49" spans="2:18" x14ac:dyDescent="0.2">
      <c r="B49" s="63"/>
      <c r="C49" s="63"/>
      <c r="D49" s="63"/>
      <c r="E49" s="63"/>
    </row>
    <row r="50" spans="2:18" x14ac:dyDescent="0.2">
      <c r="B50" s="63"/>
      <c r="C50" s="63"/>
      <c r="D50" s="63"/>
      <c r="E50" s="63"/>
    </row>
    <row r="51" spans="2:18" x14ac:dyDescent="0.2">
      <c r="B51" s="63"/>
      <c r="C51" s="63"/>
      <c r="D51" s="63"/>
      <c r="E51" s="63"/>
      <c r="P51" s="213"/>
    </row>
    <row r="52" spans="2:18" x14ac:dyDescent="0.2">
      <c r="B52" s="63"/>
      <c r="C52" s="63"/>
      <c r="D52" s="203"/>
      <c r="E52" s="63"/>
      <c r="R52" s="202"/>
    </row>
    <row r="53" spans="2:18" x14ac:dyDescent="0.2">
      <c r="B53" s="63"/>
      <c r="C53" s="63"/>
      <c r="D53" s="63"/>
      <c r="E53" s="63"/>
      <c r="P53" s="213"/>
      <c r="R53" s="213"/>
    </row>
    <row r="54" spans="2:18" x14ac:dyDescent="0.2">
      <c r="B54" s="63"/>
      <c r="C54" s="63"/>
      <c r="D54" s="63"/>
      <c r="E54" s="63"/>
    </row>
    <row r="55" spans="2:18" x14ac:dyDescent="0.2">
      <c r="B55" s="63"/>
      <c r="C55" s="63"/>
      <c r="D55" s="63"/>
      <c r="E55" s="63"/>
      <c r="P55" s="202"/>
      <c r="R55" s="202"/>
    </row>
    <row r="56" spans="2:18" x14ac:dyDescent="0.2">
      <c r="B56" s="63"/>
      <c r="C56" s="63"/>
      <c r="D56" s="63"/>
      <c r="E56" s="63"/>
      <c r="P56" s="202"/>
    </row>
    <row r="57" spans="2:18" x14ac:dyDescent="0.2">
      <c r="B57" s="63"/>
      <c r="C57" s="63"/>
      <c r="D57" s="63"/>
      <c r="E57" s="63"/>
    </row>
    <row r="58" spans="2:18" x14ac:dyDescent="0.2">
      <c r="B58" s="63"/>
      <c r="C58" s="63"/>
      <c r="D58" s="63"/>
      <c r="E58" s="63"/>
    </row>
    <row r="59" spans="2:18" x14ac:dyDescent="0.2">
      <c r="B59" s="63"/>
      <c r="C59" s="63"/>
      <c r="D59" s="63"/>
      <c r="E59" s="63"/>
    </row>
    <row r="60" spans="2:18" x14ac:dyDescent="0.2">
      <c r="B60" s="63"/>
      <c r="C60" s="63"/>
      <c r="D60" s="63"/>
      <c r="E60" s="63"/>
    </row>
    <row r="61" spans="2:18" x14ac:dyDescent="0.2">
      <c r="B61" s="63"/>
      <c r="C61" s="63"/>
      <c r="D61" s="63"/>
      <c r="E61" s="63"/>
    </row>
    <row r="62" spans="2:18" x14ac:dyDescent="0.2">
      <c r="B62" s="63"/>
      <c r="C62" s="63"/>
      <c r="D62" s="63"/>
      <c r="E62" s="63"/>
    </row>
    <row r="63" spans="2:18" x14ac:dyDescent="0.2">
      <c r="B63" s="63"/>
      <c r="C63" s="63"/>
      <c r="D63" s="63"/>
      <c r="E63" s="63"/>
    </row>
  </sheetData>
  <mergeCells count="4">
    <mergeCell ref="K1:L1"/>
    <mergeCell ref="X1:Y1"/>
    <mergeCell ref="F28:G28"/>
    <mergeCell ref="J28:L28"/>
  </mergeCells>
  <conditionalFormatting sqref="A5:A25 M5:M25">
    <cfRule type="cellIs" dxfId="794" priority="41" stopIfTrue="1" operator="equal">
      <formula>2</formula>
    </cfRule>
  </conditionalFormatting>
  <conditionalFormatting sqref="A4:A20">
    <cfRule type="cellIs" dxfId="793" priority="39" operator="greaterThan">
      <formula>2</formula>
    </cfRule>
    <cfRule type="cellIs" dxfId="792" priority="40" operator="equal">
      <formula>2</formula>
    </cfRule>
  </conditionalFormatting>
  <conditionalFormatting sqref="B4:B20">
    <cfRule type="cellIs" dxfId="791" priority="36" operator="greaterThan">
      <formula>3</formula>
    </cfRule>
    <cfRule type="cellIs" dxfId="790" priority="37" operator="equal">
      <formula>3</formula>
    </cfRule>
    <cfRule type="cellIs" dxfId="789" priority="38" operator="equal">
      <formula>2</formula>
    </cfRule>
  </conditionalFormatting>
  <conditionalFormatting sqref="M4:M20">
    <cfRule type="cellIs" dxfId="788" priority="33" operator="greaterThan">
      <formula>2</formula>
    </cfRule>
    <cfRule type="cellIs" dxfId="787" priority="34" operator="equal">
      <formula>2</formula>
    </cfRule>
  </conditionalFormatting>
  <conditionalFormatting sqref="N4:N20">
    <cfRule type="cellIs" dxfId="786" priority="31" operator="greaterThan">
      <formula>3</formula>
    </cfRule>
    <cfRule type="cellIs" dxfId="785" priority="32" operator="equal">
      <formula>3</formula>
    </cfRule>
    <cfRule type="cellIs" dxfId="784" priority="35" operator="equal">
      <formula>2</formula>
    </cfRule>
  </conditionalFormatting>
  <conditionalFormatting sqref="F21">
    <cfRule type="cellIs" dxfId="783" priority="28" stopIfTrue="1" operator="greaterThan">
      <formula>3</formula>
    </cfRule>
    <cfRule type="cellIs" dxfId="782" priority="29" stopIfTrue="1" operator="lessThan">
      <formula>3</formula>
    </cfRule>
    <cfRule type="cellIs" dxfId="781" priority="30" stopIfTrue="1" operator="equal">
      <formula>3</formula>
    </cfRule>
  </conditionalFormatting>
  <conditionalFormatting sqref="E21">
    <cfRule type="cellIs" dxfId="780" priority="26" stopIfTrue="1" operator="lessThan">
      <formula>2</formula>
    </cfRule>
    <cfRule type="cellIs" dxfId="779" priority="27" stopIfTrue="1" operator="greaterThanOrEqual">
      <formula>2</formula>
    </cfRule>
  </conditionalFormatting>
  <conditionalFormatting sqref="H21">
    <cfRule type="cellIs" dxfId="778" priority="23" stopIfTrue="1" operator="greaterThan">
      <formula>3</formula>
    </cfRule>
    <cfRule type="cellIs" dxfId="777" priority="24" stopIfTrue="1" operator="lessThan">
      <formula>3</formula>
    </cfRule>
    <cfRule type="cellIs" dxfId="776" priority="25" stopIfTrue="1" operator="equal">
      <formula>3</formula>
    </cfRule>
  </conditionalFormatting>
  <conditionalFormatting sqref="J21">
    <cfRule type="cellIs" dxfId="775" priority="20" stopIfTrue="1" operator="greaterThan">
      <formula>3</formula>
    </cfRule>
    <cfRule type="cellIs" dxfId="774" priority="21" stopIfTrue="1" operator="lessThan">
      <formula>3</formula>
    </cfRule>
    <cfRule type="cellIs" dxfId="773" priority="22" stopIfTrue="1" operator="equal">
      <formula>3</formula>
    </cfRule>
  </conditionalFormatting>
  <conditionalFormatting sqref="Q21">
    <cfRule type="cellIs" dxfId="772" priority="17" stopIfTrue="1" operator="greaterThan">
      <formula>3</formula>
    </cfRule>
    <cfRule type="cellIs" dxfId="771" priority="18" stopIfTrue="1" operator="lessThan">
      <formula>3</formula>
    </cfRule>
    <cfRule type="cellIs" dxfId="770" priority="19" stopIfTrue="1" operator="equal">
      <formula>3</formula>
    </cfRule>
  </conditionalFormatting>
  <conditionalFormatting sqref="S21">
    <cfRule type="cellIs" dxfId="769" priority="14" stopIfTrue="1" operator="greaterThan">
      <formula>3</formula>
    </cfRule>
    <cfRule type="cellIs" dxfId="768" priority="15" stopIfTrue="1" operator="lessThan">
      <formula>3</formula>
    </cfRule>
    <cfRule type="cellIs" dxfId="767" priority="16" stopIfTrue="1" operator="equal">
      <formula>3</formula>
    </cfRule>
  </conditionalFormatting>
  <conditionalFormatting sqref="U21">
    <cfRule type="cellIs" dxfId="766" priority="11" stopIfTrue="1" operator="greaterThan">
      <formula>3</formula>
    </cfRule>
    <cfRule type="cellIs" dxfId="765" priority="12" stopIfTrue="1" operator="lessThan">
      <formula>3</formula>
    </cfRule>
    <cfRule type="cellIs" dxfId="764" priority="13" stopIfTrue="1" operator="equal">
      <formula>3</formula>
    </cfRule>
  </conditionalFormatting>
  <conditionalFormatting sqref="W21">
    <cfRule type="cellIs" dxfId="763" priority="8" stopIfTrue="1" operator="greaterThan">
      <formula>3</formula>
    </cfRule>
    <cfRule type="cellIs" dxfId="762" priority="9" stopIfTrue="1" operator="lessThan">
      <formula>3</formula>
    </cfRule>
    <cfRule type="cellIs" dxfId="761" priority="10" stopIfTrue="1" operator="equal">
      <formula>3</formula>
    </cfRule>
  </conditionalFormatting>
  <conditionalFormatting sqref="K21">
    <cfRule type="cellIs" dxfId="760" priority="5" stopIfTrue="1" operator="greaterThan">
      <formula>3</formula>
    </cfRule>
    <cfRule type="cellIs" dxfId="759" priority="6" stopIfTrue="1" operator="lessThan">
      <formula>3</formula>
    </cfRule>
    <cfRule type="cellIs" dxfId="758" priority="7" stopIfTrue="1" operator="equal">
      <formula>3</formula>
    </cfRule>
  </conditionalFormatting>
  <conditionalFormatting sqref="T21">
    <cfRule type="cellIs" dxfId="757" priority="3" stopIfTrue="1" operator="lessThan">
      <formula>2</formula>
    </cfRule>
    <cfRule type="cellIs" dxfId="756" priority="4" stopIfTrue="1" operator="greaterThanOrEqual">
      <formula>2</formula>
    </cfRule>
  </conditionalFormatting>
  <conditionalFormatting sqref="Y21">
    <cfRule type="cellIs" dxfId="755" priority="1" stopIfTrue="1" operator="lessThan">
      <formula>2</formula>
    </cfRule>
    <cfRule type="cellIs" dxfId="754" priority="2" stopIfTrue="1" operator="greaterThanOrEqual">
      <formula>2</formula>
    </cfRule>
  </conditionalFormatting>
  <printOptions gridLines="1"/>
  <pageMargins left="0.25" right="0.25" top="0.75" bottom="0.75" header="0.3" footer="0.3"/>
  <pageSetup scale="75" orientation="portrait" r:id="rId1"/>
  <headerFooter>
    <oddHeader xml:space="preserve">&amp;L&amp;"Arial,Bold"Rex Putnam HS Swim Team
&amp;C
</oddHeader>
  </headerFooter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6"/>
  <sheetViews>
    <sheetView zoomScale="80" zoomScaleNormal="80" workbookViewId="0">
      <selection activeCell="D2" sqref="D2"/>
    </sheetView>
  </sheetViews>
  <sheetFormatPr defaultColWidth="8.81640625" defaultRowHeight="15" x14ac:dyDescent="0.2"/>
  <cols>
    <col min="1" max="1" width="2.1796875" customWidth="1"/>
    <col min="2" max="2" width="1.90625" customWidth="1"/>
    <col min="3" max="3" width="9.6328125" customWidth="1"/>
    <col min="4" max="4" width="7.54296875" customWidth="1"/>
    <col min="5" max="5" width="6.90625" customWidth="1"/>
    <col min="6" max="6" width="5.6328125" customWidth="1"/>
    <col min="7" max="7" width="5" customWidth="1"/>
    <col min="8" max="8" width="5.54296875" customWidth="1"/>
    <col min="9" max="9" width="6.08984375" customWidth="1"/>
    <col min="10" max="10" width="7.81640625" style="1" customWidth="1"/>
    <col min="11" max="11" width="6.6328125" customWidth="1"/>
    <col min="12" max="12" width="5" customWidth="1"/>
    <col min="13" max="13" width="2.08984375" customWidth="1"/>
    <col min="14" max="14" width="2.1796875" customWidth="1"/>
    <col min="15" max="15" width="10" customWidth="1"/>
    <col min="16" max="16" width="7.7265625" customWidth="1"/>
    <col min="17" max="17" width="6.54296875" customWidth="1"/>
    <col min="18" max="18" width="4.36328125" customWidth="1"/>
    <col min="19" max="19" width="6.1796875" customWidth="1"/>
    <col min="20" max="20" width="8.54296875" customWidth="1"/>
    <col min="21" max="21" width="6.54296875" customWidth="1"/>
    <col min="22" max="22" width="5.54296875" customWidth="1"/>
    <col min="23" max="23" width="6.1796875" customWidth="1"/>
    <col min="24" max="24" width="6" customWidth="1"/>
    <col min="25" max="25" width="6.08984375" customWidth="1"/>
    <col min="30" max="30" width="13.26953125" customWidth="1"/>
    <col min="31" max="31" width="10.36328125" customWidth="1"/>
  </cols>
  <sheetData>
    <row r="1" spans="1:32" ht="21" thickBot="1" x14ac:dyDescent="0.35">
      <c r="A1" s="552" t="s">
        <v>355</v>
      </c>
      <c r="B1" s="552"/>
      <c r="C1" s="552"/>
      <c r="D1" s="552" t="s">
        <v>361</v>
      </c>
      <c r="E1" s="552"/>
      <c r="F1" s="552"/>
      <c r="G1" s="552"/>
      <c r="H1" s="552"/>
      <c r="I1" s="552"/>
      <c r="J1" s="553" t="s">
        <v>211</v>
      </c>
      <c r="K1" s="573">
        <v>43126</v>
      </c>
      <c r="L1" s="573"/>
      <c r="M1" s="552" t="str">
        <f>A1</f>
        <v>La Salle</v>
      </c>
      <c r="N1" s="44"/>
      <c r="O1" s="554"/>
      <c r="P1" s="44"/>
      <c r="Q1" s="44"/>
      <c r="R1" s="554"/>
      <c r="S1" s="554"/>
      <c r="T1" s="554"/>
      <c r="U1" s="554"/>
      <c r="V1" s="554"/>
      <c r="W1" s="552" t="str">
        <f>J1</f>
        <v>Fri</v>
      </c>
      <c r="X1" s="574">
        <f>K1</f>
        <v>43126</v>
      </c>
      <c r="Y1" s="575"/>
      <c r="Z1" s="34"/>
    </row>
    <row r="2" spans="1:32" ht="26.25" customHeight="1" thickTop="1" thickBot="1" x14ac:dyDescent="0.3">
      <c r="A2" s="451" t="s">
        <v>308</v>
      </c>
      <c r="B2" s="452">
        <v>1</v>
      </c>
      <c r="C2" s="453" t="s">
        <v>0</v>
      </c>
      <c r="D2" s="454"/>
      <c r="E2" s="455" t="s">
        <v>1</v>
      </c>
      <c r="F2" s="456" t="s">
        <v>3</v>
      </c>
      <c r="G2" s="456" t="s">
        <v>4</v>
      </c>
      <c r="H2" s="456" t="s">
        <v>5</v>
      </c>
      <c r="I2" s="456" t="s">
        <v>6</v>
      </c>
      <c r="J2" s="457" t="s">
        <v>7</v>
      </c>
      <c r="K2" s="458" t="s">
        <v>8</v>
      </c>
      <c r="L2" s="459" t="s">
        <v>9</v>
      </c>
      <c r="M2" s="451" t="s">
        <v>308</v>
      </c>
      <c r="N2" s="452">
        <v>2</v>
      </c>
      <c r="O2" s="453" t="s">
        <v>0</v>
      </c>
      <c r="P2" s="454"/>
      <c r="Q2" s="456" t="s">
        <v>10</v>
      </c>
      <c r="R2" s="456" t="s">
        <v>11</v>
      </c>
      <c r="S2" s="460" t="s">
        <v>12</v>
      </c>
      <c r="T2" s="461" t="s">
        <v>13</v>
      </c>
      <c r="U2" s="456" t="s">
        <v>15</v>
      </c>
      <c r="V2" s="456" t="s">
        <v>16</v>
      </c>
      <c r="W2" s="456" t="s">
        <v>17</v>
      </c>
      <c r="X2" s="456" t="s">
        <v>18</v>
      </c>
      <c r="Y2" s="456" t="s">
        <v>19</v>
      </c>
      <c r="Z2" s="241"/>
      <c r="AA2" s="446"/>
      <c r="AB2" s="447"/>
      <c r="AC2" s="448"/>
      <c r="AD2" s="449"/>
      <c r="AE2" s="448"/>
      <c r="AF2" s="444"/>
    </row>
    <row r="3" spans="1:32" ht="26.25" customHeight="1" thickBot="1" x14ac:dyDescent="0.4">
      <c r="A3" s="462" t="s">
        <v>20</v>
      </c>
      <c r="B3" s="462" t="s">
        <v>21</v>
      </c>
      <c r="C3" s="463"/>
      <c r="D3" s="464" t="s">
        <v>22</v>
      </c>
      <c r="E3" s="465">
        <v>1</v>
      </c>
      <c r="F3" s="465">
        <v>3</v>
      </c>
      <c r="G3" s="466">
        <v>103</v>
      </c>
      <c r="H3" s="465">
        <v>5</v>
      </c>
      <c r="I3" s="466">
        <v>105</v>
      </c>
      <c r="J3" s="467">
        <v>7</v>
      </c>
      <c r="K3" s="468">
        <v>9</v>
      </c>
      <c r="L3" s="469">
        <v>109</v>
      </c>
      <c r="M3" s="462" t="s">
        <v>20</v>
      </c>
      <c r="N3" s="462" t="s">
        <v>21</v>
      </c>
      <c r="O3" s="463"/>
      <c r="P3" s="464" t="s">
        <v>22</v>
      </c>
      <c r="Q3" s="465">
        <v>11</v>
      </c>
      <c r="R3" s="466">
        <v>111</v>
      </c>
      <c r="S3" s="470">
        <v>13</v>
      </c>
      <c r="T3" s="465">
        <v>15</v>
      </c>
      <c r="U3" s="465">
        <v>17</v>
      </c>
      <c r="V3" s="466">
        <v>117</v>
      </c>
      <c r="W3" s="465">
        <v>19</v>
      </c>
      <c r="X3" s="466">
        <v>119</v>
      </c>
      <c r="Y3" s="465">
        <v>21</v>
      </c>
      <c r="Z3" s="242"/>
      <c r="AA3" s="446"/>
      <c r="AB3" s="447"/>
      <c r="AC3" s="448"/>
      <c r="AD3" s="449"/>
      <c r="AE3" s="448"/>
      <c r="AF3" s="444"/>
    </row>
    <row r="4" spans="1:32" ht="26.25" customHeight="1" x14ac:dyDescent="0.25">
      <c r="A4" s="471">
        <f t="shared" ref="A4:A23" si="0">COUNTA(F4:L4)+COUNTA(Q4:S4)+COUNTA(U4:X4)</f>
        <v>0</v>
      </c>
      <c r="B4" s="471">
        <f t="shared" ref="B4:B23" si="1">COUNTA(E4:E4)+COUNTA(T4:T4)+COUNTA(Y4)</f>
        <v>0</v>
      </c>
      <c r="C4" s="547" t="s">
        <v>228</v>
      </c>
      <c r="D4" s="547" t="s">
        <v>229</v>
      </c>
      <c r="E4" s="473"/>
      <c r="F4" s="473"/>
      <c r="G4" s="474"/>
      <c r="H4" s="473"/>
      <c r="I4" s="474"/>
      <c r="J4" s="475"/>
      <c r="K4" s="476"/>
      <c r="L4" s="477"/>
      <c r="M4" s="471">
        <f t="shared" ref="M4:N23" si="2">A4</f>
        <v>0</v>
      </c>
      <c r="N4" s="471">
        <f t="shared" si="2"/>
        <v>0</v>
      </c>
      <c r="O4" s="547" t="str">
        <f t="shared" ref="O4:P21" si="3">IF(C4&lt;&gt;"",C4,"")</f>
        <v>Agreda</v>
      </c>
      <c r="P4" s="547" t="str">
        <f t="shared" si="3"/>
        <v>Juliana</v>
      </c>
      <c r="Q4" s="473"/>
      <c r="R4" s="474"/>
      <c r="S4" s="478"/>
      <c r="T4" s="479"/>
      <c r="U4" s="473"/>
      <c r="V4" s="474"/>
      <c r="W4" s="473"/>
      <c r="X4" s="474"/>
      <c r="Y4" s="480"/>
      <c r="Z4" s="242"/>
      <c r="AA4" s="448"/>
      <c r="AB4" s="448"/>
      <c r="AC4" s="448"/>
      <c r="AD4" s="449"/>
      <c r="AE4" s="448"/>
      <c r="AF4" s="445"/>
    </row>
    <row r="5" spans="1:32" ht="26.25" customHeight="1" x14ac:dyDescent="0.25">
      <c r="A5" s="471">
        <f t="shared" si="0"/>
        <v>2</v>
      </c>
      <c r="B5" s="471">
        <f t="shared" si="1"/>
        <v>2</v>
      </c>
      <c r="C5" s="278" t="s">
        <v>151</v>
      </c>
      <c r="D5" s="278" t="s">
        <v>150</v>
      </c>
      <c r="E5" s="481" t="s">
        <v>296</v>
      </c>
      <c r="F5" s="482"/>
      <c r="G5" s="362"/>
      <c r="H5" s="482"/>
      <c r="I5" s="362"/>
      <c r="J5" s="491" t="s">
        <v>206</v>
      </c>
      <c r="K5" s="484"/>
      <c r="L5" s="369"/>
      <c r="M5" s="471">
        <f t="shared" si="2"/>
        <v>2</v>
      </c>
      <c r="N5" s="471">
        <f t="shared" si="2"/>
        <v>2</v>
      </c>
      <c r="O5" s="284" t="str">
        <f t="shared" si="3"/>
        <v>Anspach</v>
      </c>
      <c r="P5" s="284" t="str">
        <f t="shared" si="3"/>
        <v>Megan</v>
      </c>
      <c r="Q5" s="482"/>
      <c r="R5" s="362"/>
      <c r="S5" s="485"/>
      <c r="T5" s="486" t="s">
        <v>41</v>
      </c>
      <c r="U5" s="479" t="s">
        <v>206</v>
      </c>
      <c r="V5" s="362"/>
      <c r="W5" s="482"/>
      <c r="X5" s="362"/>
      <c r="Y5" s="482"/>
      <c r="Z5" s="242"/>
      <c r="AA5" s="448"/>
      <c r="AB5" s="447"/>
      <c r="AC5" s="447"/>
      <c r="AD5" s="449"/>
      <c r="AE5" s="448"/>
      <c r="AF5" s="374"/>
    </row>
    <row r="6" spans="1:32" ht="26.25" customHeight="1" x14ac:dyDescent="0.25">
      <c r="A6" s="471">
        <f t="shared" si="0"/>
        <v>2</v>
      </c>
      <c r="B6" s="471">
        <f t="shared" si="1"/>
        <v>1</v>
      </c>
      <c r="C6" s="278" t="s">
        <v>245</v>
      </c>
      <c r="D6" s="278" t="s">
        <v>246</v>
      </c>
      <c r="E6" s="473"/>
      <c r="F6" s="473"/>
      <c r="G6" s="491" t="s">
        <v>357</v>
      </c>
      <c r="H6" s="473"/>
      <c r="I6" s="362"/>
      <c r="J6" s="475"/>
      <c r="K6" s="484"/>
      <c r="L6" s="369"/>
      <c r="M6" s="471">
        <f t="shared" si="2"/>
        <v>2</v>
      </c>
      <c r="N6" s="471">
        <f t="shared" si="2"/>
        <v>1</v>
      </c>
      <c r="O6" s="280" t="str">
        <f t="shared" si="3"/>
        <v>Bedolla</v>
      </c>
      <c r="P6" s="280" t="str">
        <f t="shared" si="3"/>
        <v>Daniela</v>
      </c>
      <c r="Q6" s="473"/>
      <c r="R6" s="362"/>
      <c r="S6" s="491" t="s">
        <v>358</v>
      </c>
      <c r="T6" s="479" t="s">
        <v>202</v>
      </c>
      <c r="U6" s="473"/>
      <c r="V6" s="362"/>
      <c r="W6" s="473"/>
      <c r="X6" s="362"/>
      <c r="Y6" s="473"/>
      <c r="Z6" s="242"/>
      <c r="AA6" s="448"/>
      <c r="AB6" s="448"/>
      <c r="AC6" s="448"/>
      <c r="AD6" s="449"/>
      <c r="AE6" s="448"/>
      <c r="AF6" s="374"/>
    </row>
    <row r="7" spans="1:32" ht="26.25" customHeight="1" x14ac:dyDescent="0.2">
      <c r="A7" s="471">
        <f t="shared" si="0"/>
        <v>0</v>
      </c>
      <c r="B7" s="471">
        <f t="shared" si="1"/>
        <v>0</v>
      </c>
      <c r="C7" s="311"/>
      <c r="D7" s="311"/>
      <c r="E7" s="482"/>
      <c r="F7" s="482"/>
      <c r="G7" s="362"/>
      <c r="H7" s="482"/>
      <c r="I7" s="362"/>
      <c r="J7" s="483"/>
      <c r="K7" s="487"/>
      <c r="L7" s="369"/>
      <c r="M7" s="471">
        <f t="shared" si="2"/>
        <v>0</v>
      </c>
      <c r="N7" s="471">
        <f t="shared" si="2"/>
        <v>0</v>
      </c>
      <c r="O7" s="312" t="str">
        <f t="shared" si="3"/>
        <v/>
      </c>
      <c r="P7" s="312" t="str">
        <f t="shared" si="3"/>
        <v/>
      </c>
      <c r="Q7" s="482"/>
      <c r="R7" s="362"/>
      <c r="S7" s="485"/>
      <c r="T7" s="482"/>
      <c r="U7" s="482"/>
      <c r="V7" s="362"/>
      <c r="W7" s="482"/>
      <c r="X7" s="362"/>
      <c r="Y7" s="482"/>
      <c r="Z7" s="242"/>
      <c r="AA7" s="448"/>
      <c r="AB7" s="448"/>
      <c r="AC7" s="448"/>
      <c r="AD7" s="448"/>
      <c r="AE7" s="448"/>
      <c r="AF7" s="374"/>
    </row>
    <row r="8" spans="1:32" ht="26.25" customHeight="1" x14ac:dyDescent="0.25">
      <c r="A8" s="471">
        <f t="shared" si="0"/>
        <v>2</v>
      </c>
      <c r="B8" s="471">
        <f t="shared" si="1"/>
        <v>2</v>
      </c>
      <c r="C8" s="472" t="s">
        <v>37</v>
      </c>
      <c r="D8" s="278" t="s">
        <v>36</v>
      </c>
      <c r="E8" s="473"/>
      <c r="F8" s="479" t="s">
        <v>206</v>
      </c>
      <c r="G8" s="362"/>
      <c r="H8" s="473"/>
      <c r="I8" s="362"/>
      <c r="J8" s="475"/>
      <c r="K8" s="487"/>
      <c r="L8" s="369"/>
      <c r="M8" s="471">
        <f t="shared" si="2"/>
        <v>2</v>
      </c>
      <c r="N8" s="471">
        <f t="shared" si="2"/>
        <v>2</v>
      </c>
      <c r="O8" s="280" t="str">
        <f t="shared" si="3"/>
        <v>Bender</v>
      </c>
      <c r="P8" s="280" t="str">
        <f t="shared" si="3"/>
        <v>Anna</v>
      </c>
      <c r="Q8" s="473"/>
      <c r="R8" s="479" t="s">
        <v>206</v>
      </c>
      <c r="S8" s="499"/>
      <c r="T8" s="479" t="s">
        <v>35</v>
      </c>
      <c r="U8" s="479"/>
      <c r="V8" s="362"/>
      <c r="W8" s="473"/>
      <c r="X8" s="362"/>
      <c r="Y8" s="479" t="s">
        <v>39</v>
      </c>
      <c r="Z8" s="242"/>
      <c r="AA8" s="450"/>
      <c r="AB8" s="450"/>
      <c r="AC8" s="450"/>
      <c r="AD8" s="449"/>
      <c r="AE8" s="448"/>
      <c r="AF8" s="374"/>
    </row>
    <row r="9" spans="1:32" ht="26.25" customHeight="1" x14ac:dyDescent="0.25">
      <c r="A9" s="471">
        <f t="shared" si="0"/>
        <v>2</v>
      </c>
      <c r="B9" s="471">
        <f t="shared" si="1"/>
        <v>2</v>
      </c>
      <c r="C9" s="278" t="s">
        <v>157</v>
      </c>
      <c r="D9" s="278" t="s">
        <v>156</v>
      </c>
      <c r="E9" s="486"/>
      <c r="F9" s="482"/>
      <c r="G9" s="362"/>
      <c r="H9" s="486" t="s">
        <v>200</v>
      </c>
      <c r="I9" s="362"/>
      <c r="J9" s="488"/>
      <c r="K9" s="487"/>
      <c r="L9" s="369"/>
      <c r="M9" s="471">
        <f t="shared" si="2"/>
        <v>2</v>
      </c>
      <c r="N9" s="471">
        <f t="shared" si="2"/>
        <v>2</v>
      </c>
      <c r="O9" s="280" t="str">
        <f t="shared" si="3"/>
        <v>Farias</v>
      </c>
      <c r="P9" s="280" t="str">
        <f t="shared" si="3"/>
        <v>Jennifer</v>
      </c>
      <c r="Q9" s="491" t="s">
        <v>356</v>
      </c>
      <c r="R9" s="362"/>
      <c r="S9" s="485"/>
      <c r="T9" s="492" t="s">
        <v>305</v>
      </c>
      <c r="U9" s="482"/>
      <c r="V9" s="362"/>
      <c r="W9" s="482"/>
      <c r="X9" s="362"/>
      <c r="Y9" s="486" t="s">
        <v>34</v>
      </c>
      <c r="Z9" s="242"/>
      <c r="AA9" s="450"/>
      <c r="AB9" s="450"/>
      <c r="AC9" s="450"/>
      <c r="AD9" s="449"/>
      <c r="AE9" s="448"/>
      <c r="AF9" s="374"/>
    </row>
    <row r="10" spans="1:32" ht="26.25" customHeight="1" x14ac:dyDescent="0.2">
      <c r="A10" s="471">
        <f t="shared" si="0"/>
        <v>2</v>
      </c>
      <c r="B10" s="471">
        <f t="shared" si="1"/>
        <v>2</v>
      </c>
      <c r="C10" s="472" t="s">
        <v>232</v>
      </c>
      <c r="D10" s="472" t="s">
        <v>233</v>
      </c>
      <c r="E10" s="479" t="s">
        <v>304</v>
      </c>
      <c r="F10" s="473"/>
      <c r="G10" s="362"/>
      <c r="H10" s="479" t="s">
        <v>206</v>
      </c>
      <c r="I10" s="362"/>
      <c r="J10" s="475"/>
      <c r="K10" s="489"/>
      <c r="L10" s="369"/>
      <c r="M10" s="471">
        <f t="shared" si="2"/>
        <v>2</v>
      </c>
      <c r="N10" s="471">
        <f t="shared" si="2"/>
        <v>2</v>
      </c>
      <c r="O10" s="280" t="str">
        <f t="shared" si="3"/>
        <v>Fost</v>
      </c>
      <c r="P10" s="280" t="str">
        <f t="shared" si="3"/>
        <v>Clara</v>
      </c>
      <c r="Q10" s="473"/>
      <c r="R10" s="362"/>
      <c r="S10" s="478"/>
      <c r="T10" s="479"/>
      <c r="U10" s="473"/>
      <c r="V10" s="558"/>
      <c r="W10" s="476" t="s">
        <v>200</v>
      </c>
      <c r="X10" s="369"/>
      <c r="Y10" s="506" t="s">
        <v>40</v>
      </c>
      <c r="Z10" s="242"/>
    </row>
    <row r="11" spans="1:32" ht="26.25" customHeight="1" x14ac:dyDescent="0.2">
      <c r="A11" s="471">
        <f>COUNTA(F11:L11)+COUNTA(Q11:S11)+COUNTA(U11:X11)</f>
        <v>2</v>
      </c>
      <c r="B11" s="471">
        <f t="shared" si="1"/>
        <v>2</v>
      </c>
      <c r="C11" s="278" t="s">
        <v>45</v>
      </c>
      <c r="D11" s="278" t="s">
        <v>44</v>
      </c>
      <c r="E11" s="486" t="s">
        <v>344</v>
      </c>
      <c r="F11" s="482"/>
      <c r="G11" s="362"/>
      <c r="H11" s="482"/>
      <c r="I11" s="362"/>
      <c r="J11" s="491" t="s">
        <v>200</v>
      </c>
      <c r="K11" s="487"/>
      <c r="L11" s="369"/>
      <c r="M11" s="471">
        <f t="shared" si="2"/>
        <v>2</v>
      </c>
      <c r="N11" s="471">
        <f t="shared" si="2"/>
        <v>2</v>
      </c>
      <c r="O11" s="280" t="str">
        <f t="shared" si="3"/>
        <v>Hancock</v>
      </c>
      <c r="P11" s="280" t="str">
        <f t="shared" si="3"/>
        <v>Grace</v>
      </c>
      <c r="Q11" s="482"/>
      <c r="R11" s="362"/>
      <c r="S11" s="491" t="s">
        <v>206</v>
      </c>
      <c r="T11" s="486" t="s">
        <v>40</v>
      </c>
      <c r="U11" s="482"/>
      <c r="V11" s="362"/>
      <c r="W11" s="482"/>
      <c r="X11" s="362"/>
      <c r="Y11" s="556"/>
      <c r="Z11" s="242"/>
    </row>
    <row r="12" spans="1:32" ht="26.25" customHeight="1" x14ac:dyDescent="0.2">
      <c r="A12" s="471">
        <f t="shared" si="0"/>
        <v>2</v>
      </c>
      <c r="B12" s="471">
        <f t="shared" si="1"/>
        <v>1</v>
      </c>
      <c r="C12" s="472" t="s">
        <v>234</v>
      </c>
      <c r="D12" s="472" t="s">
        <v>235</v>
      </c>
      <c r="E12" s="493" t="s">
        <v>302</v>
      </c>
      <c r="F12" s="479"/>
      <c r="G12" s="491" t="s">
        <v>206</v>
      </c>
      <c r="H12" s="473"/>
      <c r="I12" s="419"/>
      <c r="J12" s="490"/>
      <c r="K12" s="487"/>
      <c r="L12" s="557" t="s">
        <v>345</v>
      </c>
      <c r="M12" s="471">
        <f t="shared" si="2"/>
        <v>2</v>
      </c>
      <c r="N12" s="471">
        <f t="shared" si="2"/>
        <v>1</v>
      </c>
      <c r="O12" s="280" t="str">
        <f t="shared" si="3"/>
        <v>Hawkins</v>
      </c>
      <c r="P12" s="280" t="str">
        <f t="shared" si="3"/>
        <v>Shaylon</v>
      </c>
      <c r="Q12" s="473"/>
      <c r="R12" s="419"/>
      <c r="S12" s="478"/>
      <c r="T12" s="473"/>
      <c r="U12" s="473"/>
      <c r="V12" s="362"/>
      <c r="W12" s="473"/>
      <c r="X12" s="419"/>
      <c r="Y12" s="479"/>
      <c r="Z12" s="242"/>
    </row>
    <row r="13" spans="1:32" ht="26.25" customHeight="1" x14ac:dyDescent="0.2">
      <c r="A13" s="471">
        <f t="shared" si="0"/>
        <v>2</v>
      </c>
      <c r="B13" s="471">
        <f t="shared" si="1"/>
        <v>2</v>
      </c>
      <c r="C13" s="278" t="s">
        <v>162</v>
      </c>
      <c r="D13" s="278" t="s">
        <v>161</v>
      </c>
      <c r="E13" s="486"/>
      <c r="F13" s="482"/>
      <c r="G13" s="362"/>
      <c r="H13" s="482"/>
      <c r="I13" s="362"/>
      <c r="J13" s="491" t="s">
        <v>356</v>
      </c>
      <c r="K13" s="487"/>
      <c r="L13" s="369"/>
      <c r="M13" s="471">
        <f t="shared" si="2"/>
        <v>2</v>
      </c>
      <c r="N13" s="471">
        <f t="shared" si="2"/>
        <v>2</v>
      </c>
      <c r="O13" s="280" t="str">
        <f t="shared" si="3"/>
        <v>Henion</v>
      </c>
      <c r="P13" s="280" t="str">
        <f t="shared" si="3"/>
        <v>Catelynn</v>
      </c>
      <c r="Q13" s="486" t="s">
        <v>200</v>
      </c>
      <c r="R13" s="419"/>
      <c r="S13" s="485"/>
      <c r="T13" s="486" t="s">
        <v>39</v>
      </c>
      <c r="U13" s="482"/>
      <c r="V13" s="362"/>
      <c r="W13" s="482"/>
      <c r="X13" s="362"/>
      <c r="Y13" s="486" t="s">
        <v>41</v>
      </c>
      <c r="Z13" s="242"/>
    </row>
    <row r="14" spans="1:32" ht="26.25" customHeight="1" x14ac:dyDescent="0.2">
      <c r="A14" s="471">
        <f t="shared" si="0"/>
        <v>2</v>
      </c>
      <c r="B14" s="471">
        <f t="shared" si="1"/>
        <v>2</v>
      </c>
      <c r="C14" s="472" t="s">
        <v>57</v>
      </c>
      <c r="D14" s="472" t="s">
        <v>236</v>
      </c>
      <c r="E14" s="479" t="s">
        <v>297</v>
      </c>
      <c r="F14" s="473"/>
      <c r="G14" s="362"/>
      <c r="H14" s="473"/>
      <c r="I14" s="362"/>
      <c r="J14" s="475"/>
      <c r="K14" s="487"/>
      <c r="L14" s="369"/>
      <c r="M14" s="471">
        <f t="shared" si="2"/>
        <v>2</v>
      </c>
      <c r="N14" s="471">
        <f t="shared" si="2"/>
        <v>2</v>
      </c>
      <c r="O14" s="280" t="str">
        <f t="shared" si="3"/>
        <v>Hill</v>
      </c>
      <c r="P14" s="280" t="str">
        <f t="shared" si="3"/>
        <v>Olivia</v>
      </c>
      <c r="Q14" s="473"/>
      <c r="R14" s="491" t="s">
        <v>200</v>
      </c>
      <c r="S14" s="478"/>
      <c r="T14" s="479" t="s">
        <v>34</v>
      </c>
      <c r="U14" s="473"/>
      <c r="V14" s="362"/>
      <c r="W14" s="479" t="s">
        <v>206</v>
      </c>
      <c r="X14" s="362"/>
      <c r="Y14" s="473"/>
      <c r="Z14" s="243"/>
      <c r="AA14" s="164"/>
    </row>
    <row r="15" spans="1:32" ht="26.25" customHeight="1" x14ac:dyDescent="0.2">
      <c r="A15" s="471">
        <f t="shared" si="0"/>
        <v>2</v>
      </c>
      <c r="B15" s="471">
        <f t="shared" si="1"/>
        <v>2</v>
      </c>
      <c r="C15" s="278" t="s">
        <v>167</v>
      </c>
      <c r="D15" s="278" t="s">
        <v>166</v>
      </c>
      <c r="E15" s="486"/>
      <c r="F15" s="491" t="s">
        <v>356</v>
      </c>
      <c r="G15" s="362"/>
      <c r="H15" s="482"/>
      <c r="I15" s="362"/>
      <c r="J15" s="491"/>
      <c r="K15" s="476" t="s">
        <v>200</v>
      </c>
      <c r="L15" s="369"/>
      <c r="M15" s="471">
        <f t="shared" si="2"/>
        <v>2</v>
      </c>
      <c r="N15" s="471">
        <f t="shared" si="2"/>
        <v>2</v>
      </c>
      <c r="O15" s="280" t="str">
        <f t="shared" si="3"/>
        <v>Johnson</v>
      </c>
      <c r="P15" s="280" t="str">
        <f t="shared" si="3"/>
        <v>Lauren</v>
      </c>
      <c r="Q15" s="481"/>
      <c r="R15" s="362"/>
      <c r="S15" s="485"/>
      <c r="T15" s="486" t="s">
        <v>360</v>
      </c>
      <c r="U15" s="482"/>
      <c r="V15" s="362"/>
      <c r="W15" s="486"/>
      <c r="X15" s="362"/>
      <c r="Y15" s="486" t="s">
        <v>305</v>
      </c>
      <c r="Z15" s="243"/>
      <c r="AA15" s="164"/>
    </row>
    <row r="16" spans="1:32" ht="26.25" customHeight="1" x14ac:dyDescent="0.2">
      <c r="A16" s="471">
        <f t="shared" si="0"/>
        <v>0</v>
      </c>
      <c r="B16" s="471">
        <f t="shared" si="1"/>
        <v>0</v>
      </c>
      <c r="C16" s="547" t="s">
        <v>167</v>
      </c>
      <c r="D16" s="547" t="s">
        <v>168</v>
      </c>
      <c r="E16" s="473"/>
      <c r="F16" s="473"/>
      <c r="G16" s="362"/>
      <c r="H16" s="479"/>
      <c r="I16" s="362"/>
      <c r="J16" s="475"/>
      <c r="K16" s="487"/>
      <c r="L16" s="369"/>
      <c r="M16" s="471">
        <f t="shared" si="2"/>
        <v>0</v>
      </c>
      <c r="N16" s="471">
        <f t="shared" si="2"/>
        <v>0</v>
      </c>
      <c r="O16" s="547" t="str">
        <f>IF(C16&lt;&gt;"",C16,"")</f>
        <v>Johnson</v>
      </c>
      <c r="P16" s="547" t="str">
        <f t="shared" si="3"/>
        <v>Taylor</v>
      </c>
      <c r="Q16" s="473"/>
      <c r="R16" s="419"/>
      <c r="S16" s="478"/>
      <c r="T16" s="473"/>
      <c r="U16" s="479"/>
      <c r="V16" s="419"/>
      <c r="W16" s="473"/>
      <c r="X16" s="362"/>
      <c r="Y16" s="473"/>
      <c r="Z16" s="242"/>
    </row>
    <row r="17" spans="1:28" ht="26.25" customHeight="1" x14ac:dyDescent="0.2">
      <c r="A17" s="471">
        <f t="shared" si="0"/>
        <v>2</v>
      </c>
      <c r="B17" s="471">
        <f t="shared" si="1"/>
        <v>2</v>
      </c>
      <c r="C17" s="278" t="s">
        <v>237</v>
      </c>
      <c r="D17" s="278" t="s">
        <v>238</v>
      </c>
      <c r="E17" s="482"/>
      <c r="F17" s="486" t="s">
        <v>200</v>
      </c>
      <c r="G17" s="362"/>
      <c r="H17" s="482"/>
      <c r="I17" s="362"/>
      <c r="J17" s="483"/>
      <c r="K17" s="487"/>
      <c r="L17" s="369"/>
      <c r="M17" s="471">
        <f t="shared" si="2"/>
        <v>2</v>
      </c>
      <c r="N17" s="471">
        <f t="shared" si="2"/>
        <v>2</v>
      </c>
      <c r="O17" s="280" t="str">
        <f t="shared" si="3"/>
        <v>Mathews</v>
      </c>
      <c r="P17" s="280" t="str">
        <f t="shared" si="3"/>
        <v>Lexee</v>
      </c>
      <c r="Q17" s="482"/>
      <c r="R17" s="362"/>
      <c r="S17" s="491" t="s">
        <v>200</v>
      </c>
      <c r="T17" s="492" t="s">
        <v>50</v>
      </c>
      <c r="U17" s="482"/>
      <c r="V17" s="362"/>
      <c r="W17" s="482"/>
      <c r="X17" s="362"/>
      <c r="Y17" s="486" t="s">
        <v>35</v>
      </c>
      <c r="Z17" s="242"/>
    </row>
    <row r="18" spans="1:28" ht="26.25" customHeight="1" x14ac:dyDescent="0.2">
      <c r="A18" s="471">
        <f t="shared" si="0"/>
        <v>2</v>
      </c>
      <c r="B18" s="471">
        <f t="shared" si="1"/>
        <v>2</v>
      </c>
      <c r="C18" s="278" t="s">
        <v>174</v>
      </c>
      <c r="D18" s="278" t="s">
        <v>173</v>
      </c>
      <c r="E18" s="479" t="s">
        <v>343</v>
      </c>
      <c r="F18" s="473"/>
      <c r="G18" s="362"/>
      <c r="H18" s="473"/>
      <c r="I18" s="362"/>
      <c r="J18" s="475"/>
      <c r="K18" t="s">
        <v>206</v>
      </c>
      <c r="L18" s="369"/>
      <c r="M18" s="471">
        <f t="shared" si="2"/>
        <v>2</v>
      </c>
      <c r="N18" s="471">
        <f t="shared" si="2"/>
        <v>2</v>
      </c>
      <c r="O18" s="284" t="str">
        <f t="shared" si="3"/>
        <v>Ouchida</v>
      </c>
      <c r="P18" s="284" t="str">
        <f t="shared" si="3"/>
        <v>Haylie</v>
      </c>
      <c r="Q18" s="473"/>
      <c r="R18" s="362"/>
      <c r="S18" s="478"/>
      <c r="T18" s="506" t="s">
        <v>316</v>
      </c>
      <c r="U18" s="479" t="s">
        <v>206</v>
      </c>
      <c r="V18" s="362"/>
      <c r="W18" s="479"/>
      <c r="X18" s="362"/>
      <c r="Y18" s="473"/>
      <c r="Z18" s="242"/>
      <c r="AB18" s="34"/>
    </row>
    <row r="19" spans="1:28" ht="26.25" customHeight="1" x14ac:dyDescent="0.2">
      <c r="A19" s="471">
        <f t="shared" si="0"/>
        <v>2</v>
      </c>
      <c r="B19" s="471">
        <f t="shared" si="1"/>
        <v>1</v>
      </c>
      <c r="C19" s="278" t="s">
        <v>49</v>
      </c>
      <c r="D19" s="278" t="s">
        <v>48</v>
      </c>
      <c r="E19" s="486"/>
      <c r="F19" s="482"/>
      <c r="G19" s="362"/>
      <c r="H19" s="486" t="s">
        <v>356</v>
      </c>
      <c r="I19" s="419"/>
      <c r="J19" s="491"/>
      <c r="K19" s="487"/>
      <c r="L19" s="429"/>
      <c r="M19" s="471">
        <f t="shared" si="2"/>
        <v>2</v>
      </c>
      <c r="N19" s="471">
        <f t="shared" si="2"/>
        <v>1</v>
      </c>
      <c r="O19" s="284" t="str">
        <f t="shared" si="3"/>
        <v>Reinertsen</v>
      </c>
      <c r="P19" s="284" t="str">
        <f t="shared" si="3"/>
        <v>Kaia</v>
      </c>
      <c r="Q19" s="482"/>
      <c r="R19" s="362"/>
      <c r="S19" s="485"/>
      <c r="T19" s="486" t="s">
        <v>204</v>
      </c>
      <c r="U19" s="482"/>
      <c r="V19" s="362"/>
      <c r="W19" s="491" t="s">
        <v>356</v>
      </c>
      <c r="X19" s="362"/>
      <c r="Y19" s="482"/>
      <c r="Z19" s="242"/>
    </row>
    <row r="20" spans="1:28" ht="26.25" customHeight="1" x14ac:dyDescent="0.2">
      <c r="A20" s="471">
        <f t="shared" si="0"/>
        <v>2</v>
      </c>
      <c r="B20" s="471">
        <f t="shared" si="1"/>
        <v>2</v>
      </c>
      <c r="C20" s="278" t="s">
        <v>239</v>
      </c>
      <c r="D20" s="278" t="s">
        <v>240</v>
      </c>
      <c r="E20" s="473"/>
      <c r="F20" s="479"/>
      <c r="G20" s="479" t="s">
        <v>206</v>
      </c>
      <c r="H20" s="473"/>
      <c r="I20" s="362"/>
      <c r="J20" s="475"/>
      <c r="K20" s="494"/>
      <c r="L20" s="369"/>
      <c r="M20" s="471">
        <f t="shared" si="2"/>
        <v>2</v>
      </c>
      <c r="N20" s="471">
        <f t="shared" si="2"/>
        <v>2</v>
      </c>
      <c r="O20" s="284" t="str">
        <f t="shared" si="3"/>
        <v>Scharff</v>
      </c>
      <c r="P20" s="284" t="str">
        <f t="shared" si="3"/>
        <v>Caroline</v>
      </c>
      <c r="Q20" s="473"/>
      <c r="R20" s="491" t="s">
        <v>357</v>
      </c>
      <c r="S20" s="478"/>
      <c r="T20" s="479" t="s">
        <v>203</v>
      </c>
      <c r="U20" s="473"/>
      <c r="V20" s="362"/>
      <c r="W20" s="473"/>
      <c r="X20" s="362"/>
      <c r="Y20" s="479" t="s">
        <v>50</v>
      </c>
      <c r="Z20" s="242"/>
    </row>
    <row r="21" spans="1:28" ht="26.25" customHeight="1" x14ac:dyDescent="0.2">
      <c r="A21" s="471">
        <f t="shared" si="0"/>
        <v>2</v>
      </c>
      <c r="B21" s="471">
        <f t="shared" si="1"/>
        <v>2</v>
      </c>
      <c r="C21" s="278" t="s">
        <v>241</v>
      </c>
      <c r="D21" s="278" t="s">
        <v>242</v>
      </c>
      <c r="E21" s="492" t="s">
        <v>303</v>
      </c>
      <c r="F21" s="482"/>
      <c r="G21" s="362"/>
      <c r="H21" s="486"/>
      <c r="I21" s="362"/>
      <c r="J21" s="491"/>
      <c r="K21" s="487"/>
      <c r="L21" s="369"/>
      <c r="M21" s="471">
        <f t="shared" si="2"/>
        <v>2</v>
      </c>
      <c r="N21" s="471">
        <f t="shared" si="2"/>
        <v>2</v>
      </c>
      <c r="O21" s="284" t="str">
        <f t="shared" si="3"/>
        <v>Southworth</v>
      </c>
      <c r="P21" s="284" t="str">
        <f t="shared" si="3"/>
        <v>Athena</v>
      </c>
      <c r="Q21" s="479" t="s">
        <v>206</v>
      </c>
      <c r="R21" s="362"/>
      <c r="S21" s="485"/>
      <c r="T21" s="482"/>
      <c r="U21" s="491" t="s">
        <v>356</v>
      </c>
      <c r="V21" s="362"/>
      <c r="W21" s="482"/>
      <c r="X21" s="362"/>
      <c r="Y21" s="486" t="s">
        <v>316</v>
      </c>
      <c r="Z21" s="242"/>
    </row>
    <row r="22" spans="1:28" ht="26.25" customHeight="1" x14ac:dyDescent="0.2">
      <c r="A22" s="471">
        <f t="shared" si="0"/>
        <v>0</v>
      </c>
      <c r="B22" s="471">
        <f t="shared" si="1"/>
        <v>1</v>
      </c>
      <c r="C22" s="278" t="s">
        <v>243</v>
      </c>
      <c r="D22" s="278" t="s">
        <v>236</v>
      </c>
      <c r="E22" s="479" t="s">
        <v>300</v>
      </c>
      <c r="F22" s="473"/>
      <c r="G22" s="474"/>
      <c r="H22" s="473"/>
      <c r="I22" s="474"/>
      <c r="J22" s="475"/>
      <c r="K22" s="484"/>
      <c r="L22" s="495"/>
      <c r="M22" s="471">
        <f t="shared" si="2"/>
        <v>0</v>
      </c>
      <c r="N22" s="471">
        <f t="shared" si="2"/>
        <v>1</v>
      </c>
      <c r="O22" s="284" t="str">
        <f>IF(C22&lt;&gt;"",C22,"")</f>
        <v>Wait</v>
      </c>
      <c r="P22" s="284" t="str">
        <f>IF(D22&lt;&gt;"",D22,"")</f>
        <v>Olivia</v>
      </c>
      <c r="Q22" s="473"/>
      <c r="R22" s="474"/>
      <c r="S22" s="478"/>
      <c r="T22" s="473"/>
      <c r="U22" s="473"/>
      <c r="V22" s="474"/>
      <c r="W22" s="473"/>
      <c r="X22" s="474"/>
      <c r="Y22" s="473"/>
      <c r="Z22" s="242"/>
    </row>
    <row r="23" spans="1:28" ht="26.25" customHeight="1" x14ac:dyDescent="0.2">
      <c r="A23" s="471">
        <f t="shared" si="0"/>
        <v>0</v>
      </c>
      <c r="B23" s="471">
        <f t="shared" si="1"/>
        <v>0</v>
      </c>
      <c r="C23" s="278"/>
      <c r="D23" s="278"/>
      <c r="E23" s="482"/>
      <c r="F23" s="482"/>
      <c r="G23" s="362"/>
      <c r="H23" s="482"/>
      <c r="I23" s="419"/>
      <c r="J23" s="483"/>
      <c r="K23" s="484"/>
      <c r="L23" s="369"/>
      <c r="M23" s="471">
        <f t="shared" si="2"/>
        <v>0</v>
      </c>
      <c r="N23" s="471">
        <f t="shared" si="2"/>
        <v>0</v>
      </c>
      <c r="O23" s="284" t="str">
        <f>IF(C23&lt;&gt;"",C23,"")</f>
        <v/>
      </c>
      <c r="P23" s="284" t="str">
        <f>IF(D23&lt;&gt;"",D23,"")</f>
        <v/>
      </c>
      <c r="Q23" s="482"/>
      <c r="R23" s="419"/>
      <c r="S23" s="485"/>
      <c r="T23" s="482"/>
      <c r="U23" s="482"/>
      <c r="V23" s="362"/>
      <c r="W23" s="482"/>
      <c r="X23" s="362"/>
      <c r="Y23" s="482"/>
      <c r="Z23" s="242"/>
    </row>
    <row r="24" spans="1:28" ht="17.25" customHeight="1" thickBot="1" x14ac:dyDescent="0.25">
      <c r="A24" s="61"/>
      <c r="B24" s="50"/>
      <c r="C24" s="13"/>
      <c r="D24" s="14"/>
      <c r="E24" s="323">
        <f>COUNTA(E4:E23)/4</f>
        <v>2</v>
      </c>
      <c r="F24" s="235">
        <f t="shared" ref="F24:L24" si="4">COUNTA(F4:F23)</f>
        <v>3</v>
      </c>
      <c r="G24" s="235">
        <f t="shared" si="4"/>
        <v>3</v>
      </c>
      <c r="H24" s="235">
        <f t="shared" si="4"/>
        <v>3</v>
      </c>
      <c r="I24" s="235">
        <f t="shared" si="4"/>
        <v>0</v>
      </c>
      <c r="J24" s="235">
        <f t="shared" si="4"/>
        <v>3</v>
      </c>
      <c r="K24" s="235">
        <f t="shared" si="4"/>
        <v>2</v>
      </c>
      <c r="L24" s="235">
        <f t="shared" si="4"/>
        <v>1</v>
      </c>
      <c r="M24" s="73"/>
      <c r="N24" s="50"/>
      <c r="O24" s="61"/>
      <c r="P24" s="61"/>
      <c r="Q24" s="235">
        <f t="shared" ref="Q24" si="5">COUNTA(Q4:Q23)</f>
        <v>3</v>
      </c>
      <c r="R24" s="235">
        <f>COUNTA(R4:R23)</f>
        <v>3</v>
      </c>
      <c r="S24" s="235">
        <f t="shared" ref="S24" si="6">COUNTA(S4:S23)</f>
        <v>3</v>
      </c>
      <c r="T24" s="323">
        <f>COUNTA(T4:T23)/4</f>
        <v>3</v>
      </c>
      <c r="U24" s="235">
        <f t="shared" ref="U24" si="7">COUNTA(U4:U23)</f>
        <v>3</v>
      </c>
      <c r="V24" s="235">
        <f>COUNTA(V4:V23)</f>
        <v>0</v>
      </c>
      <c r="W24" s="235">
        <f t="shared" ref="W24" si="8">COUNTA(W4:W23)</f>
        <v>3</v>
      </c>
      <c r="X24" s="235">
        <f>COUNTA(X4:X23)</f>
        <v>0</v>
      </c>
      <c r="Y24" s="323">
        <f>COUNTA(Y4:Y23)/4</f>
        <v>2</v>
      </c>
    </row>
    <row r="25" spans="1:28" ht="17.25" customHeight="1" x14ac:dyDescent="0.2">
      <c r="B25" s="12"/>
      <c r="C25" s="426" t="s">
        <v>62</v>
      </c>
      <c r="D25" s="18"/>
      <c r="E25" s="19"/>
      <c r="F25" s="20"/>
      <c r="G25" s="20"/>
      <c r="H25" s="74"/>
      <c r="I25" s="74"/>
      <c r="J25" s="75"/>
      <c r="K25" s="52"/>
      <c r="M25" s="50"/>
      <c r="N25" s="12"/>
      <c r="O25" s="426" t="s">
        <v>64</v>
      </c>
      <c r="P25" s="18"/>
      <c r="Q25" s="18"/>
      <c r="R25" s="120"/>
      <c r="S25" s="121"/>
      <c r="T25" s="426" t="s">
        <v>65</v>
      </c>
      <c r="U25" s="18"/>
      <c r="V25" s="18"/>
      <c r="W25" s="18"/>
      <c r="X25" s="18"/>
      <c r="Y25" s="165"/>
    </row>
    <row r="26" spans="1:28" ht="22.5" customHeight="1" thickBot="1" x14ac:dyDescent="0.25">
      <c r="B26" s="12" t="s">
        <v>207</v>
      </c>
      <c r="C26" s="21" t="s">
        <v>66</v>
      </c>
      <c r="D26" s="22"/>
      <c r="E26" s="22" t="s">
        <v>67</v>
      </c>
      <c r="F26" s="22"/>
      <c r="G26" s="22" t="s">
        <v>68</v>
      </c>
      <c r="H26" s="22"/>
      <c r="I26" s="77"/>
      <c r="J26" s="78"/>
      <c r="M26" s="12"/>
      <c r="N26" s="12"/>
      <c r="O26" s="21" t="s">
        <v>66</v>
      </c>
      <c r="P26" s="22" t="s">
        <v>67</v>
      </c>
      <c r="Q26" s="22"/>
      <c r="R26" s="22" t="s">
        <v>68</v>
      </c>
      <c r="S26" s="22"/>
      <c r="T26" s="21" t="s">
        <v>66</v>
      </c>
      <c r="U26" s="123"/>
      <c r="V26" s="22" t="s">
        <v>67</v>
      </c>
      <c r="W26" s="166"/>
      <c r="X26" s="22" t="s">
        <v>68</v>
      </c>
      <c r="Y26" s="167"/>
    </row>
    <row r="27" spans="1:28" ht="22.5" customHeight="1" x14ac:dyDescent="0.25">
      <c r="A27" s="12"/>
      <c r="B27" s="12" t="s">
        <v>208</v>
      </c>
      <c r="C27" s="21" t="s">
        <v>71</v>
      </c>
      <c r="D27" s="22"/>
      <c r="E27" s="22" t="s">
        <v>72</v>
      </c>
      <c r="F27" s="22"/>
      <c r="G27" s="22" t="s">
        <v>73</v>
      </c>
      <c r="H27" s="22"/>
      <c r="I27" s="80"/>
      <c r="J27" s="81"/>
      <c r="K27" s="76" t="s">
        <v>63</v>
      </c>
      <c r="M27" s="12"/>
      <c r="O27" s="21" t="s">
        <v>71</v>
      </c>
      <c r="P27" s="22" t="s">
        <v>72</v>
      </c>
      <c r="Q27" s="22"/>
      <c r="R27" s="22" t="s">
        <v>73</v>
      </c>
      <c r="S27" s="22"/>
      <c r="T27" s="21" t="s">
        <v>71</v>
      </c>
      <c r="U27" s="123"/>
      <c r="V27" s="22" t="s">
        <v>72</v>
      </c>
      <c r="W27" s="168"/>
      <c r="X27" s="22" t="s">
        <v>73</v>
      </c>
      <c r="Y27" s="167"/>
    </row>
    <row r="28" spans="1:28" ht="22.5" customHeight="1" x14ac:dyDescent="0.2">
      <c r="B28" s="12" t="s">
        <v>209</v>
      </c>
      <c r="C28" s="26" t="s">
        <v>76</v>
      </c>
      <c r="D28" s="27"/>
      <c r="E28" s="27" t="s">
        <v>77</v>
      </c>
      <c r="F28" s="27"/>
      <c r="G28" s="27" t="s">
        <v>78</v>
      </c>
      <c r="H28" s="27"/>
      <c r="I28" s="84"/>
      <c r="J28" s="85"/>
      <c r="K28" s="79"/>
      <c r="M28" s="34"/>
      <c r="N28" s="37"/>
      <c r="O28" s="26" t="s">
        <v>76</v>
      </c>
      <c r="P28" s="27" t="s">
        <v>77</v>
      </c>
      <c r="Q28" s="27"/>
      <c r="R28" s="27" t="s">
        <v>78</v>
      </c>
      <c r="S28" s="27"/>
      <c r="T28" s="26" t="s">
        <v>76</v>
      </c>
      <c r="U28" s="126"/>
      <c r="V28" s="27" t="s">
        <v>77</v>
      </c>
      <c r="W28" s="126"/>
      <c r="X28" s="27" t="s">
        <v>78</v>
      </c>
      <c r="Y28" s="169"/>
    </row>
    <row r="29" spans="1:28" ht="22.5" customHeight="1" thickBot="1" x14ac:dyDescent="0.25">
      <c r="B29" s="12" t="s">
        <v>210</v>
      </c>
      <c r="C29" s="29" t="s">
        <v>81</v>
      </c>
      <c r="D29" s="30"/>
      <c r="E29" s="30" t="s">
        <v>82</v>
      </c>
      <c r="F29" s="30"/>
      <c r="G29" s="30" t="s">
        <v>83</v>
      </c>
      <c r="H29" s="30"/>
      <c r="I29" s="87"/>
      <c r="J29" s="66"/>
      <c r="K29" s="83"/>
      <c r="L29" s="88"/>
      <c r="M29" s="34"/>
      <c r="N29" s="37"/>
      <c r="O29" s="29" t="s">
        <v>81</v>
      </c>
      <c r="P29" s="30" t="s">
        <v>82</v>
      </c>
      <c r="Q29" s="30"/>
      <c r="R29" s="30" t="s">
        <v>83</v>
      </c>
      <c r="S29" s="30"/>
      <c r="T29" s="29" t="s">
        <v>81</v>
      </c>
      <c r="U29" s="127"/>
      <c r="V29" s="30" t="s">
        <v>82</v>
      </c>
      <c r="W29" s="127"/>
      <c r="X29" s="30" t="s">
        <v>83</v>
      </c>
      <c r="Y29" s="170"/>
    </row>
    <row r="30" spans="1:28" ht="12.75" customHeight="1" thickBot="1" x14ac:dyDescent="0.25">
      <c r="A30" s="32" t="s">
        <v>86</v>
      </c>
      <c r="C30" s="33"/>
      <c r="D30" s="33"/>
      <c r="E30" s="34"/>
      <c r="F30" s="35"/>
      <c r="G30" s="36"/>
      <c r="H30" s="68"/>
      <c r="I30" s="89"/>
      <c r="J30" s="34"/>
      <c r="K30" s="83"/>
      <c r="L30" s="90"/>
      <c r="M30" s="34"/>
      <c r="N30" s="37"/>
      <c r="P30" s="24"/>
    </row>
    <row r="31" spans="1:28" ht="20.25" customHeight="1" x14ac:dyDescent="0.2">
      <c r="B31" s="425" t="s">
        <v>87</v>
      </c>
      <c r="C31" s="425"/>
      <c r="D31" s="37"/>
      <c r="E31" s="37"/>
      <c r="F31" s="38"/>
      <c r="G31" s="39"/>
      <c r="H31" s="92" t="s">
        <v>88</v>
      </c>
      <c r="I31" s="93" t="s">
        <v>89</v>
      </c>
      <c r="J31" s="94"/>
      <c r="K31" s="95"/>
      <c r="L31" s="96"/>
      <c r="M31" s="34"/>
      <c r="N31" s="37"/>
      <c r="O31" s="128" t="s">
        <v>91</v>
      </c>
      <c r="P31" s="129">
        <v>50</v>
      </c>
      <c r="Q31" s="129">
        <v>100</v>
      </c>
      <c r="R31" s="129">
        <v>150</v>
      </c>
      <c r="S31" s="129">
        <v>200</v>
      </c>
      <c r="T31" s="129">
        <v>250</v>
      </c>
      <c r="U31" s="129">
        <v>300</v>
      </c>
      <c r="V31" s="129">
        <v>350</v>
      </c>
      <c r="W31" s="129">
        <v>400</v>
      </c>
      <c r="X31" s="129">
        <v>450</v>
      </c>
      <c r="Y31" s="171">
        <v>500</v>
      </c>
    </row>
    <row r="32" spans="1:28" ht="20.25" customHeight="1" x14ac:dyDescent="0.2">
      <c r="B32" s="425" t="s">
        <v>90</v>
      </c>
      <c r="C32" s="425"/>
      <c r="D32" s="37"/>
      <c r="E32" s="37"/>
      <c r="F32" s="40"/>
      <c r="G32" s="41"/>
      <c r="H32" s="97"/>
      <c r="I32" s="98"/>
      <c r="J32" s="99"/>
      <c r="K32" s="95"/>
      <c r="L32" s="100"/>
      <c r="M32" s="34"/>
      <c r="N32" s="37"/>
      <c r="O32" s="331" t="s">
        <v>95</v>
      </c>
      <c r="P32" s="131"/>
      <c r="Q32" s="132"/>
      <c r="R32" s="133"/>
      <c r="S32" s="133"/>
      <c r="T32" s="133"/>
      <c r="U32" s="133"/>
      <c r="V32" s="133"/>
      <c r="W32" s="133"/>
      <c r="X32" s="133"/>
      <c r="Y32" s="172"/>
    </row>
    <row r="33" spans="1:25" ht="20.25" customHeight="1" thickBot="1" x14ac:dyDescent="0.3">
      <c r="B33" s="425" t="s">
        <v>92</v>
      </c>
      <c r="C33" s="425"/>
      <c r="D33" s="37"/>
      <c r="E33" s="37"/>
      <c r="F33" s="42"/>
      <c r="G33" s="43"/>
      <c r="H33" s="101" t="s">
        <v>93</v>
      </c>
      <c r="I33" s="102" t="s">
        <v>94</v>
      </c>
      <c r="J33" s="103"/>
      <c r="K33" s="95"/>
      <c r="L33" s="104"/>
      <c r="M33" s="34"/>
      <c r="N33" s="37"/>
      <c r="O33" s="332" t="s">
        <v>117</v>
      </c>
      <c r="P33" s="327"/>
      <c r="Q33" s="328"/>
      <c r="R33" s="329"/>
      <c r="S33" s="329"/>
      <c r="T33" s="329"/>
      <c r="U33" s="329"/>
      <c r="V33" s="329"/>
      <c r="W33" s="329"/>
      <c r="X33" s="329"/>
      <c r="Y33" s="330"/>
    </row>
    <row r="34" spans="1:25" ht="20.25" customHeight="1" thickBot="1" x14ac:dyDescent="0.25">
      <c r="D34" s="37"/>
      <c r="E34" s="37"/>
      <c r="F34" s="194"/>
      <c r="G34" s="195"/>
      <c r="H34" s="34"/>
      <c r="I34" s="91"/>
      <c r="J34" s="91"/>
      <c r="K34" s="91"/>
      <c r="L34" s="91"/>
      <c r="O34" s="333" t="s">
        <v>269</v>
      </c>
      <c r="P34" s="135"/>
      <c r="Q34" s="135"/>
      <c r="R34" s="135"/>
      <c r="S34" s="135"/>
      <c r="T34" s="135"/>
      <c r="U34" s="135"/>
      <c r="V34" s="135"/>
      <c r="W34" s="135"/>
      <c r="X34" s="135"/>
      <c r="Y34" s="173"/>
    </row>
    <row r="35" spans="1:25" x14ac:dyDescent="0.2">
      <c r="A35" s="37"/>
      <c r="H35" s="34"/>
      <c r="I35" s="204"/>
      <c r="J35" s="204"/>
      <c r="K35" s="204"/>
      <c r="L35" s="91"/>
      <c r="O35" s="34"/>
      <c r="P35" s="34"/>
      <c r="Q35" s="34"/>
      <c r="R35" s="34"/>
      <c r="S35" s="34"/>
      <c r="T35" s="34"/>
      <c r="U35" s="34"/>
      <c r="V35" s="34"/>
      <c r="W35" s="34"/>
      <c r="X35" s="34"/>
    </row>
    <row r="36" spans="1:25" x14ac:dyDescent="0.2">
      <c r="A36" s="197"/>
      <c r="H36" s="89"/>
      <c r="I36" s="34"/>
      <c r="J36" s="34"/>
      <c r="K36" s="34"/>
      <c r="L36" s="34"/>
    </row>
    <row r="37" spans="1:25" x14ac:dyDescent="0.2">
      <c r="A37" s="199"/>
      <c r="H37" s="200"/>
      <c r="I37" s="200"/>
      <c r="J37" s="205"/>
      <c r="K37" s="200"/>
      <c r="L37" s="200"/>
      <c r="M37" s="25"/>
      <c r="N37" s="25"/>
    </row>
    <row r="38" spans="1:25" x14ac:dyDescent="0.2">
      <c r="A38" s="199"/>
      <c r="H38" s="206"/>
      <c r="I38" s="206"/>
      <c r="J38" s="207"/>
      <c r="K38" s="206"/>
      <c r="L38" s="206"/>
      <c r="M38" s="25"/>
      <c r="N38" s="25"/>
      <c r="O38" s="25"/>
      <c r="P38" s="25"/>
      <c r="Q38" s="25"/>
      <c r="R38" s="25"/>
      <c r="S38" s="34"/>
      <c r="T38" s="34"/>
      <c r="U38" s="34"/>
      <c r="V38" s="34"/>
      <c r="W38" s="34"/>
      <c r="X38" s="34"/>
    </row>
    <row r="39" spans="1:25" x14ac:dyDescent="0.2">
      <c r="A39" s="199"/>
      <c r="H39" s="199"/>
      <c r="I39" s="199"/>
      <c r="J39" s="207"/>
      <c r="K39" s="199"/>
      <c r="L39" s="199"/>
      <c r="M39" s="34"/>
      <c r="N39" s="34"/>
      <c r="O39" s="210"/>
      <c r="P39" s="210"/>
      <c r="Q39" s="25"/>
      <c r="R39" s="25"/>
      <c r="S39" s="34"/>
      <c r="T39" s="34"/>
      <c r="U39" s="34"/>
      <c r="V39" s="34"/>
      <c r="W39" s="34"/>
      <c r="X39" s="34"/>
    </row>
    <row r="40" spans="1:25" x14ac:dyDescent="0.2">
      <c r="A40" s="199"/>
      <c r="H40" s="199"/>
      <c r="I40" s="199"/>
      <c r="J40" s="207"/>
      <c r="K40" s="199"/>
      <c r="L40" s="199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</row>
    <row r="41" spans="1:25" x14ac:dyDescent="0.2">
      <c r="A41" s="199"/>
      <c r="H41" s="199"/>
      <c r="I41" s="199"/>
      <c r="J41" s="207"/>
      <c r="K41" s="199"/>
      <c r="L41" s="199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</row>
    <row r="42" spans="1:25" x14ac:dyDescent="0.2">
      <c r="A42" s="199"/>
      <c r="H42" s="199"/>
      <c r="I42" s="199"/>
      <c r="J42" s="207"/>
      <c r="K42" s="199"/>
      <c r="L42" s="199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</row>
    <row r="43" spans="1:25" x14ac:dyDescent="0.2">
      <c r="A43" s="199"/>
      <c r="B43" s="201"/>
      <c r="C43" s="63"/>
      <c r="D43" s="63"/>
      <c r="E43" s="63"/>
      <c r="F43" s="199"/>
      <c r="G43" s="199"/>
      <c r="H43" s="199"/>
      <c r="I43" s="199"/>
      <c r="J43" s="207"/>
      <c r="K43" s="199"/>
      <c r="L43" s="199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</row>
    <row r="44" spans="1:25" x14ac:dyDescent="0.2">
      <c r="B44" s="63"/>
      <c r="C44" s="63"/>
      <c r="D44" s="63"/>
      <c r="E44" s="63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</row>
    <row r="45" spans="1:25" x14ac:dyDescent="0.2">
      <c r="B45" s="63"/>
      <c r="C45" s="63"/>
      <c r="D45" s="63"/>
      <c r="E45" s="63"/>
      <c r="J45" s="208"/>
      <c r="K45" s="202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</row>
    <row r="46" spans="1:25" x14ac:dyDescent="0.2">
      <c r="B46" s="63"/>
      <c r="C46" s="63"/>
      <c r="D46" s="63"/>
      <c r="E46" s="63"/>
      <c r="H46" s="202"/>
      <c r="J46" s="208"/>
      <c r="K46" s="202"/>
      <c r="O46" s="211"/>
      <c r="P46" s="212"/>
      <c r="Q46" s="34"/>
      <c r="R46" s="211"/>
      <c r="S46" s="34"/>
      <c r="T46" s="34"/>
      <c r="U46" s="34"/>
      <c r="V46" s="34"/>
      <c r="W46" s="34"/>
      <c r="X46" s="34"/>
    </row>
    <row r="47" spans="1:25" x14ac:dyDescent="0.2">
      <c r="B47" s="63"/>
      <c r="C47" s="63"/>
      <c r="D47" s="63"/>
      <c r="E47" s="63"/>
      <c r="J47" s="208"/>
      <c r="K47" s="202"/>
      <c r="O47" s="202"/>
      <c r="P47" s="202"/>
      <c r="R47" s="202"/>
    </row>
    <row r="48" spans="1:25" x14ac:dyDescent="0.2">
      <c r="B48" s="63"/>
      <c r="C48" s="63"/>
      <c r="D48" s="63"/>
      <c r="E48" s="63"/>
      <c r="J48" s="208"/>
      <c r="K48" s="202"/>
      <c r="O48" s="202"/>
      <c r="R48" s="202"/>
    </row>
    <row r="49" spans="2:19" x14ac:dyDescent="0.2">
      <c r="B49" s="63"/>
      <c r="C49" s="63"/>
      <c r="D49" s="63"/>
      <c r="E49" s="63"/>
      <c r="F49" s="202"/>
      <c r="J49" s="208"/>
      <c r="K49" s="202"/>
      <c r="O49" s="202"/>
      <c r="R49" s="202"/>
      <c r="S49" s="202"/>
    </row>
    <row r="50" spans="2:19" x14ac:dyDescent="0.2">
      <c r="B50" s="63"/>
      <c r="C50" s="63"/>
      <c r="D50" s="63"/>
      <c r="E50" s="63"/>
      <c r="O50" s="202"/>
    </row>
    <row r="51" spans="2:19" x14ac:dyDescent="0.2">
      <c r="B51" s="63"/>
      <c r="C51" s="63"/>
      <c r="D51" s="63"/>
      <c r="E51" s="63"/>
    </row>
    <row r="52" spans="2:19" x14ac:dyDescent="0.2">
      <c r="B52" s="63"/>
      <c r="C52" s="63"/>
      <c r="D52" s="63"/>
      <c r="E52" s="63"/>
    </row>
    <row r="53" spans="2:19" x14ac:dyDescent="0.2">
      <c r="B53" s="63"/>
      <c r="C53" s="63"/>
      <c r="D53" s="63"/>
      <c r="E53" s="63"/>
    </row>
    <row r="54" spans="2:19" x14ac:dyDescent="0.2">
      <c r="B54" s="63"/>
      <c r="C54" s="63"/>
      <c r="D54" s="63"/>
      <c r="E54" s="63"/>
      <c r="P54" s="213"/>
    </row>
    <row r="55" spans="2:19" x14ac:dyDescent="0.2">
      <c r="B55" s="63"/>
      <c r="C55" s="63"/>
      <c r="D55" s="203"/>
      <c r="E55" s="63"/>
      <c r="R55" s="202"/>
    </row>
    <row r="56" spans="2:19" x14ac:dyDescent="0.2">
      <c r="B56" s="63"/>
      <c r="C56" s="63"/>
      <c r="D56" s="63"/>
      <c r="E56" s="63"/>
      <c r="P56" s="213"/>
      <c r="R56" s="213"/>
    </row>
    <row r="57" spans="2:19" x14ac:dyDescent="0.2">
      <c r="B57" s="63"/>
      <c r="C57" s="63"/>
      <c r="D57" s="63"/>
      <c r="E57" s="63"/>
    </row>
    <row r="58" spans="2:19" x14ac:dyDescent="0.2">
      <c r="B58" s="63"/>
      <c r="C58" s="63"/>
      <c r="D58" s="63"/>
      <c r="E58" s="63"/>
      <c r="P58" s="202"/>
      <c r="R58" s="202"/>
    </row>
    <row r="59" spans="2:19" x14ac:dyDescent="0.2">
      <c r="B59" s="63"/>
      <c r="C59" s="63"/>
      <c r="D59" s="63"/>
      <c r="E59" s="63"/>
      <c r="P59" s="202"/>
    </row>
    <row r="60" spans="2:19" x14ac:dyDescent="0.2">
      <c r="B60" s="63"/>
      <c r="C60" s="63"/>
      <c r="D60" s="63"/>
      <c r="E60" s="63"/>
    </row>
    <row r="61" spans="2:19" x14ac:dyDescent="0.2">
      <c r="B61" s="63"/>
      <c r="C61" s="63"/>
      <c r="D61" s="63"/>
      <c r="E61" s="63"/>
    </row>
    <row r="62" spans="2:19" x14ac:dyDescent="0.2">
      <c r="B62" s="63"/>
      <c r="C62" s="63"/>
      <c r="D62" s="63"/>
      <c r="E62" s="63"/>
    </row>
    <row r="63" spans="2:19" x14ac:dyDescent="0.2">
      <c r="B63" s="63"/>
      <c r="C63" s="63"/>
      <c r="D63" s="63"/>
      <c r="E63" s="63"/>
    </row>
    <row r="64" spans="2:19" x14ac:dyDescent="0.2">
      <c r="B64" s="63"/>
      <c r="C64" s="63"/>
      <c r="D64" s="63"/>
      <c r="E64" s="63"/>
    </row>
    <row r="65" spans="2:5" x14ac:dyDescent="0.2">
      <c r="B65" s="63"/>
      <c r="C65" s="63"/>
      <c r="D65" s="63"/>
      <c r="E65" s="63"/>
    </row>
    <row r="66" spans="2:5" x14ac:dyDescent="0.2">
      <c r="B66" s="63"/>
      <c r="C66" s="63"/>
      <c r="D66" s="63"/>
      <c r="E66" s="63"/>
    </row>
  </sheetData>
  <mergeCells count="2">
    <mergeCell ref="K1:L1"/>
    <mergeCell ref="X1:Y1"/>
  </mergeCells>
  <conditionalFormatting sqref="A27 B24:B27 M25:M27">
    <cfRule type="cellIs" dxfId="753" priority="59" stopIfTrue="1" operator="equal">
      <formula>2</formula>
    </cfRule>
  </conditionalFormatting>
  <conditionalFormatting sqref="M24">
    <cfRule type="cellIs" dxfId="752" priority="55" stopIfTrue="1" operator="equal">
      <formula>2</formula>
    </cfRule>
  </conditionalFormatting>
  <conditionalFormatting sqref="F24">
    <cfRule type="cellIs" dxfId="751" priority="56" stopIfTrue="1" operator="greaterThan">
      <formula>3</formula>
    </cfRule>
    <cfRule type="cellIs" dxfId="750" priority="57" stopIfTrue="1" operator="lessThan">
      <formula>3</formula>
    </cfRule>
    <cfRule type="cellIs" dxfId="749" priority="58" stopIfTrue="1" operator="equal">
      <formula>3</formula>
    </cfRule>
  </conditionalFormatting>
  <conditionalFormatting sqref="B28:B29">
    <cfRule type="cellIs" dxfId="748" priority="54" stopIfTrue="1" operator="equal">
      <formula>2</formula>
    </cfRule>
  </conditionalFormatting>
  <conditionalFormatting sqref="M5:M19 A4:A19">
    <cfRule type="cellIs" dxfId="747" priority="51" operator="greaterThan">
      <formula>2</formula>
    </cfRule>
    <cfRule type="cellIs" dxfId="746" priority="52" operator="equal">
      <formula>2</formula>
    </cfRule>
  </conditionalFormatting>
  <conditionalFormatting sqref="N5:N19 B4:B19">
    <cfRule type="cellIs" dxfId="745" priority="49" operator="greaterThan">
      <formula>3</formula>
    </cfRule>
    <cfRule type="cellIs" dxfId="744" priority="50" operator="equal">
      <formula>3</formula>
    </cfRule>
    <cfRule type="cellIs" dxfId="743" priority="53" operator="equal">
      <formula>2</formula>
    </cfRule>
  </conditionalFormatting>
  <conditionalFormatting sqref="M4">
    <cfRule type="cellIs" dxfId="742" priority="46" operator="greaterThan">
      <formula>2</formula>
    </cfRule>
    <cfRule type="cellIs" dxfId="741" priority="47" operator="equal">
      <formula>2</formula>
    </cfRule>
  </conditionalFormatting>
  <conditionalFormatting sqref="N4">
    <cfRule type="cellIs" dxfId="740" priority="44" operator="greaterThan">
      <formula>3</formula>
    </cfRule>
    <cfRule type="cellIs" dxfId="739" priority="45" operator="equal">
      <formula>3</formula>
    </cfRule>
    <cfRule type="cellIs" dxfId="738" priority="48" operator="equal">
      <formula>2</formula>
    </cfRule>
  </conditionalFormatting>
  <conditionalFormatting sqref="M20 M22:M23">
    <cfRule type="cellIs" dxfId="737" priority="41" operator="greaterThan">
      <formula>2</formula>
    </cfRule>
    <cfRule type="cellIs" dxfId="736" priority="42" operator="equal">
      <formula>2</formula>
    </cfRule>
  </conditionalFormatting>
  <conditionalFormatting sqref="N20 N22:N23">
    <cfRule type="cellIs" dxfId="735" priority="39" operator="greaterThan">
      <formula>3</formula>
    </cfRule>
    <cfRule type="cellIs" dxfId="734" priority="40" operator="equal">
      <formula>3</formula>
    </cfRule>
    <cfRule type="cellIs" dxfId="733" priority="43" operator="equal">
      <formula>2</formula>
    </cfRule>
  </conditionalFormatting>
  <conditionalFormatting sqref="A20:A23">
    <cfRule type="cellIs" dxfId="732" priority="36" operator="greaterThan">
      <formula>2</formula>
    </cfRule>
    <cfRule type="cellIs" dxfId="731" priority="37" operator="equal">
      <formula>2</formula>
    </cfRule>
  </conditionalFormatting>
  <conditionalFormatting sqref="B20:B23">
    <cfRule type="cellIs" dxfId="730" priority="34" operator="greaterThan">
      <formula>3</formula>
    </cfRule>
    <cfRule type="cellIs" dxfId="729" priority="35" operator="equal">
      <formula>3</formula>
    </cfRule>
    <cfRule type="cellIs" dxfId="728" priority="38" operator="equal">
      <formula>2</formula>
    </cfRule>
  </conditionalFormatting>
  <conditionalFormatting sqref="T24">
    <cfRule type="cellIs" dxfId="727" priority="32" stopIfTrue="1" operator="lessThan">
      <formula>2</formula>
    </cfRule>
    <cfRule type="cellIs" dxfId="726" priority="33" stopIfTrue="1" operator="greaterThanOrEqual">
      <formula>2</formula>
    </cfRule>
  </conditionalFormatting>
  <conditionalFormatting sqref="J24">
    <cfRule type="cellIs" dxfId="725" priority="29" stopIfTrue="1" operator="greaterThan">
      <formula>3</formula>
    </cfRule>
    <cfRule type="cellIs" dxfId="724" priority="30" stopIfTrue="1" operator="lessThan">
      <formula>3</formula>
    </cfRule>
    <cfRule type="cellIs" dxfId="723" priority="31" stopIfTrue="1" operator="equal">
      <formula>3</formula>
    </cfRule>
  </conditionalFormatting>
  <conditionalFormatting sqref="Q24">
    <cfRule type="cellIs" dxfId="722" priority="26" stopIfTrue="1" operator="greaterThan">
      <formula>3</formula>
    </cfRule>
    <cfRule type="cellIs" dxfId="721" priority="27" stopIfTrue="1" operator="lessThan">
      <formula>3</formula>
    </cfRule>
    <cfRule type="cellIs" dxfId="720" priority="28" stopIfTrue="1" operator="equal">
      <formula>3</formula>
    </cfRule>
  </conditionalFormatting>
  <conditionalFormatting sqref="S24">
    <cfRule type="cellIs" dxfId="719" priority="23" stopIfTrue="1" operator="greaterThan">
      <formula>3</formula>
    </cfRule>
    <cfRule type="cellIs" dxfId="718" priority="24" stopIfTrue="1" operator="lessThan">
      <formula>3</formula>
    </cfRule>
    <cfRule type="cellIs" dxfId="717" priority="25" stopIfTrue="1" operator="equal">
      <formula>3</formula>
    </cfRule>
  </conditionalFormatting>
  <conditionalFormatting sqref="U24">
    <cfRule type="cellIs" dxfId="716" priority="20" stopIfTrue="1" operator="greaterThan">
      <formula>3</formula>
    </cfRule>
    <cfRule type="cellIs" dxfId="715" priority="21" stopIfTrue="1" operator="lessThan">
      <formula>3</formula>
    </cfRule>
    <cfRule type="cellIs" dxfId="714" priority="22" stopIfTrue="1" operator="equal">
      <formula>3</formula>
    </cfRule>
  </conditionalFormatting>
  <conditionalFormatting sqref="W24">
    <cfRule type="cellIs" dxfId="713" priority="17" stopIfTrue="1" operator="greaterThan">
      <formula>3</formula>
    </cfRule>
    <cfRule type="cellIs" dxfId="712" priority="18" stopIfTrue="1" operator="lessThan">
      <formula>3</formula>
    </cfRule>
    <cfRule type="cellIs" dxfId="711" priority="19" stopIfTrue="1" operator="equal">
      <formula>3</formula>
    </cfRule>
  </conditionalFormatting>
  <conditionalFormatting sqref="Y24">
    <cfRule type="cellIs" dxfId="710" priority="15" stopIfTrue="1" operator="lessThan">
      <formula>2</formula>
    </cfRule>
    <cfRule type="cellIs" dxfId="709" priority="16" stopIfTrue="1" operator="greaterThanOrEqual">
      <formula>2</formula>
    </cfRule>
  </conditionalFormatting>
  <conditionalFormatting sqref="E24">
    <cfRule type="cellIs" dxfId="708" priority="13" stopIfTrue="1" operator="lessThan">
      <formula>2</formula>
    </cfRule>
    <cfRule type="cellIs" dxfId="707" priority="14" stopIfTrue="1" operator="greaterThanOrEqual">
      <formula>2</formula>
    </cfRule>
  </conditionalFormatting>
  <conditionalFormatting sqref="H24">
    <cfRule type="cellIs" dxfId="706" priority="10" stopIfTrue="1" operator="greaterThan">
      <formula>3</formula>
    </cfRule>
    <cfRule type="cellIs" dxfId="705" priority="11" stopIfTrue="1" operator="lessThan">
      <formula>3</formula>
    </cfRule>
    <cfRule type="cellIs" dxfId="704" priority="12" stopIfTrue="1" operator="equal">
      <formula>3</formula>
    </cfRule>
  </conditionalFormatting>
  <conditionalFormatting sqref="K24">
    <cfRule type="cellIs" dxfId="703" priority="7" stopIfTrue="1" operator="greaterThan">
      <formula>3</formula>
    </cfRule>
    <cfRule type="cellIs" dxfId="702" priority="8" stopIfTrue="1" operator="lessThan">
      <formula>3</formula>
    </cfRule>
    <cfRule type="cellIs" dxfId="701" priority="9" stopIfTrue="1" operator="equal">
      <formula>3</formula>
    </cfRule>
  </conditionalFormatting>
  <conditionalFormatting sqref="O16">
    <cfRule type="expression" priority="6">
      <formula>IF(C16&lt;&gt;"",C16,"")</formula>
    </cfRule>
  </conditionalFormatting>
  <conditionalFormatting sqref="M21">
    <cfRule type="cellIs" dxfId="700" priority="3" operator="greaterThan">
      <formula>2</formula>
    </cfRule>
    <cfRule type="cellIs" dxfId="699" priority="4" operator="equal">
      <formula>2</formula>
    </cfRule>
  </conditionalFormatting>
  <conditionalFormatting sqref="N21">
    <cfRule type="cellIs" dxfId="698" priority="1" operator="greaterThan">
      <formula>3</formula>
    </cfRule>
    <cfRule type="cellIs" dxfId="697" priority="2" operator="equal">
      <formula>3</formula>
    </cfRule>
    <cfRule type="cellIs" dxfId="696" priority="5" operator="equal">
      <formula>2</formula>
    </cfRule>
  </conditionalFormatting>
  <printOptions gridLines="1"/>
  <pageMargins left="0.25" right="0.25" top="0.75" bottom="0.75" header="0.3" footer="0.3"/>
  <pageSetup scale="86" fitToWidth="0" orientation="portrait" r:id="rId1"/>
  <headerFooter>
    <oddHeader xml:space="preserve">&amp;L&amp;"Arial,Bold"Rex Putnam HS Swim Team
&amp;C
</oddHeader>
  </headerFooter>
  <colBreaks count="1" manualBreakCount="1">
    <brk id="12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zoomScale="70" zoomScaleNormal="70" workbookViewId="0">
      <selection activeCell="R10" sqref="R10"/>
    </sheetView>
  </sheetViews>
  <sheetFormatPr defaultColWidth="8.81640625" defaultRowHeight="15" x14ac:dyDescent="0.2"/>
  <cols>
    <col min="1" max="1" width="2.54296875" customWidth="1"/>
    <col min="2" max="2" width="2.90625" customWidth="1"/>
    <col min="3" max="3" width="10.7265625" customWidth="1"/>
    <col min="4" max="4" width="10" customWidth="1"/>
    <col min="5" max="5" width="7.08984375" customWidth="1"/>
    <col min="6" max="6" width="6.26953125" customWidth="1"/>
    <col min="7" max="7" width="6.6328125" customWidth="1"/>
    <col min="8" max="8" width="6.7265625" customWidth="1"/>
    <col min="9" max="9" width="6.54296875" customWidth="1"/>
    <col min="10" max="10" width="7" style="1" customWidth="1"/>
    <col min="11" max="11" width="7.26953125" customWidth="1"/>
    <col min="12" max="12" width="6.1796875" customWidth="1"/>
    <col min="13" max="13" width="2.81640625" customWidth="1"/>
    <col min="14" max="14" width="3" customWidth="1"/>
    <col min="15" max="15" width="10" customWidth="1"/>
    <col min="16" max="16" width="9.1796875" customWidth="1"/>
    <col min="17" max="17" width="7" customWidth="1"/>
    <col min="18" max="18" width="6" customWidth="1"/>
    <col min="19" max="19" width="6.54296875" customWidth="1"/>
    <col min="20" max="21" width="8.1796875" customWidth="1"/>
    <col min="22" max="22" width="5.26953125" customWidth="1"/>
    <col min="23" max="23" width="8.81640625" customWidth="1"/>
    <col min="24" max="24" width="6.6328125" customWidth="1"/>
    <col min="25" max="25" width="7.26953125" customWidth="1"/>
  </cols>
  <sheetData>
    <row r="1" spans="1:27" ht="21" thickBot="1" x14ac:dyDescent="0.35">
      <c r="A1" s="552" t="s">
        <v>355</v>
      </c>
      <c r="B1" s="552"/>
      <c r="C1" s="552"/>
      <c r="D1" s="552"/>
      <c r="E1" s="552"/>
      <c r="F1" s="552"/>
      <c r="G1" s="552"/>
      <c r="H1" s="552"/>
      <c r="I1" s="552"/>
      <c r="J1" s="553" t="s">
        <v>211</v>
      </c>
      <c r="K1" s="573">
        <v>43126</v>
      </c>
      <c r="L1" s="573"/>
      <c r="M1" s="552" t="str">
        <f>A1</f>
        <v>La Salle</v>
      </c>
      <c r="N1" s="44"/>
      <c r="O1" s="555"/>
      <c r="P1" s="44"/>
      <c r="Q1" s="44"/>
      <c r="R1" s="554"/>
      <c r="S1" s="554"/>
      <c r="T1" s="554"/>
      <c r="U1" s="554"/>
      <c r="V1" s="554"/>
      <c r="W1" s="105" t="str">
        <f>J1</f>
        <v>Fri</v>
      </c>
      <c r="X1" s="576">
        <f>K1</f>
        <v>43126</v>
      </c>
      <c r="Y1" s="576"/>
      <c r="Z1" s="34"/>
    </row>
    <row r="2" spans="1:27" ht="25.5" customHeight="1" thickTop="1" thickBot="1" x14ac:dyDescent="0.3">
      <c r="A2" s="46" t="s">
        <v>308</v>
      </c>
      <c r="B2" s="2">
        <v>1</v>
      </c>
      <c r="C2" s="393" t="s">
        <v>97</v>
      </c>
      <c r="D2" s="376"/>
      <c r="E2" s="377" t="s">
        <v>1</v>
      </c>
      <c r="F2" s="377" t="s">
        <v>3</v>
      </c>
      <c r="G2" s="377" t="s">
        <v>4</v>
      </c>
      <c r="H2" s="377" t="s">
        <v>5</v>
      </c>
      <c r="I2" s="377" t="s">
        <v>6</v>
      </c>
      <c r="J2" s="391" t="s">
        <v>7</v>
      </c>
      <c r="K2" s="390" t="s">
        <v>8</v>
      </c>
      <c r="L2" s="390" t="s">
        <v>9</v>
      </c>
      <c r="M2" s="46" t="s">
        <v>308</v>
      </c>
      <c r="N2" s="2">
        <v>2</v>
      </c>
      <c r="O2" s="393" t="s">
        <v>97</v>
      </c>
      <c r="P2" s="376"/>
      <c r="Q2" s="377" t="s">
        <v>10</v>
      </c>
      <c r="R2" s="377" t="s">
        <v>11</v>
      </c>
      <c r="S2" s="388" t="s">
        <v>12</v>
      </c>
      <c r="T2" s="377" t="s">
        <v>13</v>
      </c>
      <c r="U2" s="377" t="s">
        <v>15</v>
      </c>
      <c r="V2" s="377" t="s">
        <v>16</v>
      </c>
      <c r="W2" s="377" t="s">
        <v>17</v>
      </c>
      <c r="X2" s="377" t="s">
        <v>18</v>
      </c>
      <c r="Y2" s="377" t="s">
        <v>315</v>
      </c>
      <c r="Z2" s="256"/>
    </row>
    <row r="3" spans="1:27" ht="32.25" customHeight="1" thickBot="1" x14ac:dyDescent="0.4">
      <c r="A3" s="462" t="s">
        <v>20</v>
      </c>
      <c r="B3" s="462" t="s">
        <v>21</v>
      </c>
      <c r="C3" s="463"/>
      <c r="D3" s="464" t="s">
        <v>22</v>
      </c>
      <c r="E3" s="465">
        <v>2</v>
      </c>
      <c r="F3" s="465">
        <v>4</v>
      </c>
      <c r="G3" s="466">
        <v>104</v>
      </c>
      <c r="H3" s="465">
        <v>6</v>
      </c>
      <c r="I3" s="466">
        <v>106</v>
      </c>
      <c r="J3" s="496">
        <v>8</v>
      </c>
      <c r="K3" s="468">
        <v>10</v>
      </c>
      <c r="L3" s="469">
        <v>110</v>
      </c>
      <c r="M3" s="497" t="s">
        <v>20</v>
      </c>
      <c r="N3" s="497" t="s">
        <v>21</v>
      </c>
      <c r="O3" s="463"/>
      <c r="P3" s="464" t="s">
        <v>22</v>
      </c>
      <c r="Q3" s="465">
        <v>12</v>
      </c>
      <c r="R3" s="466">
        <v>112</v>
      </c>
      <c r="S3" s="470">
        <v>14</v>
      </c>
      <c r="T3" s="465">
        <v>16</v>
      </c>
      <c r="U3" s="465">
        <v>18</v>
      </c>
      <c r="V3" s="466">
        <v>118</v>
      </c>
      <c r="W3" s="465">
        <v>20</v>
      </c>
      <c r="X3" s="466">
        <v>120</v>
      </c>
      <c r="Y3" s="465">
        <v>22</v>
      </c>
      <c r="Z3" s="257"/>
    </row>
    <row r="4" spans="1:27" ht="37.5" customHeight="1" x14ac:dyDescent="0.2">
      <c r="A4" s="471">
        <f t="shared" ref="A4:A20" si="0">COUNTA(F4:L4)+COUNTA(Q4:S4)+COUNTA(U4:X4)</f>
        <v>2</v>
      </c>
      <c r="B4" s="471">
        <f t="shared" ref="B4:B20" si="1">COUNTA(E4:E4)+COUNTA(T4:T4)+COUNTA(Y4)</f>
        <v>2</v>
      </c>
      <c r="C4" s="498" t="s">
        <v>106</v>
      </c>
      <c r="D4" s="498" t="s">
        <v>105</v>
      </c>
      <c r="E4" s="479" t="s">
        <v>58</v>
      </c>
      <c r="F4" s="473"/>
      <c r="G4" s="474"/>
      <c r="H4" s="473"/>
      <c r="I4" s="474"/>
      <c r="J4" s="475"/>
      <c r="K4" s="479" t="s">
        <v>206</v>
      </c>
      <c r="L4" s="477"/>
      <c r="M4" s="471">
        <f t="shared" ref="M4:N19" si="2">A4</f>
        <v>2</v>
      </c>
      <c r="N4" s="471">
        <f t="shared" si="2"/>
        <v>2</v>
      </c>
      <c r="O4" s="498" t="str">
        <f t="shared" ref="O4:P20" si="3">IF(C4&lt;&gt;"",C4,"")</f>
        <v>Agee</v>
      </c>
      <c r="P4" s="498" t="str">
        <f t="shared" si="3"/>
        <v>Colton</v>
      </c>
      <c r="Q4" s="473"/>
      <c r="R4" s="474"/>
      <c r="S4" s="478"/>
      <c r="T4" s="479" t="s">
        <v>71</v>
      </c>
      <c r="U4" s="473"/>
      <c r="V4" s="474"/>
      <c r="W4" s="479" t="s">
        <v>200</v>
      </c>
      <c r="X4" s="474"/>
      <c r="Y4" s="473"/>
      <c r="Z4" s="242"/>
    </row>
    <row r="5" spans="1:27" ht="37.5" customHeight="1" x14ac:dyDescent="0.2">
      <c r="A5" s="471">
        <f t="shared" si="0"/>
        <v>0</v>
      </c>
      <c r="B5" s="471">
        <f>COUNTA(E5:E5)+COUNTA(T14:T14)+COUNTA(Y5)</f>
        <v>1</v>
      </c>
      <c r="C5" s="358" t="s">
        <v>184</v>
      </c>
      <c r="D5" s="358" t="s">
        <v>183</v>
      </c>
      <c r="E5" s="482"/>
      <c r="F5" s="482"/>
      <c r="G5" s="362"/>
      <c r="H5" s="482"/>
      <c r="I5" s="362"/>
      <c r="J5" s="483"/>
      <c r="K5" s="484"/>
      <c r="L5" s="369"/>
      <c r="M5" s="471">
        <f t="shared" si="2"/>
        <v>0</v>
      </c>
      <c r="N5" s="471">
        <f t="shared" si="2"/>
        <v>1</v>
      </c>
      <c r="O5" s="358" t="str">
        <f>IF(C5&lt;&gt;"",C5,"")</f>
        <v>Beko</v>
      </c>
      <c r="P5" s="358" t="str">
        <f>IF(D5&lt;&gt;"",D5,"")</f>
        <v>Logan</v>
      </c>
      <c r="Q5" s="482"/>
      <c r="R5" s="362"/>
      <c r="S5" s="485"/>
      <c r="U5" s="482"/>
      <c r="V5" s="362"/>
      <c r="W5" s="482"/>
      <c r="X5" s="362"/>
      <c r="Y5" s="482"/>
      <c r="Z5" s="242"/>
    </row>
    <row r="6" spans="1:27" ht="37.5" customHeight="1" x14ac:dyDescent="0.2">
      <c r="A6" s="471">
        <f t="shared" si="0"/>
        <v>2</v>
      </c>
      <c r="B6" s="471">
        <f>COUNTA(E6:E6)+COUNTA(T16:T16)+COUNTA(Y6)</f>
        <v>2</v>
      </c>
      <c r="C6" s="61" t="s">
        <v>247</v>
      </c>
      <c r="D6" s="61" t="s">
        <v>248</v>
      </c>
      <c r="E6" s="473"/>
      <c r="F6" s="473"/>
      <c r="G6" s="362"/>
      <c r="H6" s="479" t="s">
        <v>200</v>
      </c>
      <c r="I6" s="362"/>
      <c r="J6" s="475"/>
      <c r="K6" s="484"/>
      <c r="L6" s="369"/>
      <c r="M6" s="471">
        <f t="shared" si="2"/>
        <v>2</v>
      </c>
      <c r="N6" s="471">
        <f t="shared" si="2"/>
        <v>2</v>
      </c>
      <c r="O6" s="349" t="str">
        <f t="shared" si="3"/>
        <v>Dial</v>
      </c>
      <c r="P6" s="349" t="str">
        <f t="shared" si="3"/>
        <v>Erland</v>
      </c>
      <c r="Q6" s="473"/>
      <c r="R6" s="362"/>
      <c r="S6" s="478"/>
      <c r="U6" s="479" t="s">
        <v>359</v>
      </c>
      <c r="V6" s="362"/>
      <c r="W6" s="473"/>
      <c r="X6" s="362"/>
      <c r="Y6" s="479" t="s">
        <v>82</v>
      </c>
      <c r="Z6" s="242"/>
    </row>
    <row r="7" spans="1:27" ht="37.5" customHeight="1" x14ac:dyDescent="0.2">
      <c r="A7" s="471">
        <f t="shared" si="0"/>
        <v>2</v>
      </c>
      <c r="B7" s="471">
        <f t="shared" si="1"/>
        <v>2</v>
      </c>
      <c r="C7" s="348" t="s">
        <v>249</v>
      </c>
      <c r="D7" s="348" t="s">
        <v>250</v>
      </c>
      <c r="E7" s="482"/>
      <c r="F7" s="479" t="s">
        <v>200</v>
      </c>
      <c r="G7" s="362"/>
      <c r="H7" s="482"/>
      <c r="I7" s="362"/>
      <c r="J7" s="483"/>
      <c r="K7" s="484"/>
      <c r="L7" s="369"/>
      <c r="M7" s="471">
        <f t="shared" si="2"/>
        <v>2</v>
      </c>
      <c r="N7" s="471">
        <f t="shared" si="2"/>
        <v>2</v>
      </c>
      <c r="O7" s="348" t="str">
        <f t="shared" si="3"/>
        <v>Elkins</v>
      </c>
      <c r="P7" s="348" t="str">
        <f t="shared" si="3"/>
        <v>Jackson</v>
      </c>
      <c r="Q7" s="486"/>
      <c r="R7" s="479" t="s">
        <v>206</v>
      </c>
      <c r="S7" s="485"/>
      <c r="T7" s="486" t="s">
        <v>82</v>
      </c>
      <c r="U7" s="482"/>
      <c r="V7" s="362"/>
      <c r="W7" s="482"/>
      <c r="X7" s="362"/>
      <c r="Y7" s="486" t="s">
        <v>76</v>
      </c>
      <c r="Z7" s="242"/>
    </row>
    <row r="8" spans="1:27" ht="37.5" customHeight="1" x14ac:dyDescent="0.2">
      <c r="A8" s="471">
        <f t="shared" si="0"/>
        <v>2</v>
      </c>
      <c r="B8" s="471">
        <f t="shared" si="1"/>
        <v>2</v>
      </c>
      <c r="C8" s="348" t="s">
        <v>251</v>
      </c>
      <c r="D8" s="348" t="s">
        <v>252</v>
      </c>
      <c r="E8" s="479" t="s">
        <v>300</v>
      </c>
      <c r="F8" s="473"/>
      <c r="G8" s="479" t="s">
        <v>206</v>
      </c>
      <c r="H8" s="473"/>
      <c r="I8" s="362"/>
      <c r="J8" s="475"/>
      <c r="K8" s="484"/>
      <c r="L8" s="369"/>
      <c r="M8" s="471">
        <f t="shared" si="2"/>
        <v>2</v>
      </c>
      <c r="N8" s="471">
        <f t="shared" si="2"/>
        <v>2</v>
      </c>
      <c r="O8" s="348" t="str">
        <f t="shared" si="3"/>
        <v>Geertz</v>
      </c>
      <c r="P8" s="348" t="str">
        <f t="shared" si="3"/>
        <v>Nicholas</v>
      </c>
      <c r="Q8" s="473"/>
      <c r="R8" s="479" t="s">
        <v>200</v>
      </c>
      <c r="S8" s="478"/>
      <c r="T8" s="479" t="s">
        <v>77</v>
      </c>
      <c r="U8" s="473"/>
      <c r="V8" s="362"/>
      <c r="W8" s="473"/>
      <c r="X8" s="362"/>
      <c r="Y8" s="473"/>
      <c r="Z8" s="242"/>
    </row>
    <row r="9" spans="1:27" ht="37.5" customHeight="1" x14ac:dyDescent="0.2">
      <c r="A9" s="471">
        <f t="shared" si="0"/>
        <v>2</v>
      </c>
      <c r="B9" s="471">
        <f t="shared" si="1"/>
        <v>2</v>
      </c>
      <c r="C9" s="349" t="s">
        <v>187</v>
      </c>
      <c r="D9" s="349" t="s">
        <v>199</v>
      </c>
      <c r="E9" s="481" t="s">
        <v>302</v>
      </c>
      <c r="F9" s="482"/>
      <c r="G9" s="362"/>
      <c r="H9" s="482"/>
      <c r="I9" s="362"/>
      <c r="J9" s="483"/>
      <c r="K9" s="479" t="s">
        <v>358</v>
      </c>
      <c r="L9" s="369"/>
      <c r="M9" s="471">
        <f t="shared" si="2"/>
        <v>2</v>
      </c>
      <c r="N9" s="471">
        <f t="shared" si="2"/>
        <v>2</v>
      </c>
      <c r="O9" s="348" t="str">
        <f t="shared" si="3"/>
        <v>Goldstein</v>
      </c>
      <c r="P9" s="348" t="str">
        <f t="shared" si="3"/>
        <v>Alex</v>
      </c>
      <c r="Q9" s="482"/>
      <c r="R9" s="362"/>
      <c r="S9" s="505"/>
      <c r="T9" s="486"/>
      <c r="U9" s="479" t="s">
        <v>200</v>
      </c>
      <c r="V9" s="362"/>
      <c r="W9" s="482"/>
      <c r="X9" s="362"/>
      <c r="Y9" s="486" t="s">
        <v>77</v>
      </c>
      <c r="Z9" s="242"/>
    </row>
    <row r="10" spans="1:27" ht="37.5" customHeight="1" x14ac:dyDescent="0.2">
      <c r="A10" s="471">
        <f t="shared" si="0"/>
        <v>2</v>
      </c>
      <c r="B10" s="471">
        <f t="shared" si="1"/>
        <v>2</v>
      </c>
      <c r="C10" s="348" t="s">
        <v>165</v>
      </c>
      <c r="D10" s="348" t="s">
        <v>188</v>
      </c>
      <c r="E10" s="479" t="s">
        <v>304</v>
      </c>
      <c r="F10" s="473"/>
      <c r="G10" s="362"/>
      <c r="H10" s="479" t="s">
        <v>206</v>
      </c>
      <c r="I10" s="362"/>
      <c r="J10" s="475"/>
      <c r="K10" s="484"/>
      <c r="L10" s="369"/>
      <c r="M10" s="471">
        <f t="shared" si="2"/>
        <v>2</v>
      </c>
      <c r="N10" s="471">
        <f t="shared" si="2"/>
        <v>2</v>
      </c>
      <c r="O10" s="348" t="str">
        <f t="shared" si="3"/>
        <v>Herbert</v>
      </c>
      <c r="P10" s="348" t="str">
        <f t="shared" si="3"/>
        <v>Ryan</v>
      </c>
      <c r="Q10" s="479" t="s">
        <v>359</v>
      </c>
      <c r="R10" s="362"/>
      <c r="S10" s="478"/>
      <c r="T10" s="473"/>
      <c r="U10" s="473"/>
      <c r="V10" s="362"/>
      <c r="W10" s="473"/>
      <c r="X10" s="362"/>
      <c r="Y10" s="479" t="s">
        <v>305</v>
      </c>
      <c r="Z10" s="242"/>
    </row>
    <row r="11" spans="1:27" ht="37.5" customHeight="1" x14ac:dyDescent="0.2">
      <c r="A11" s="471">
        <f t="shared" si="0"/>
        <v>0</v>
      </c>
      <c r="B11" s="471">
        <f t="shared" si="1"/>
        <v>0</v>
      </c>
      <c r="C11" s="358" t="s">
        <v>253</v>
      </c>
      <c r="D11" s="358" t="s">
        <v>125</v>
      </c>
      <c r="E11" s="482"/>
      <c r="F11" s="482"/>
      <c r="G11" s="362"/>
      <c r="H11" s="482"/>
      <c r="I11" s="362"/>
      <c r="J11" s="483"/>
      <c r="K11" s="484"/>
      <c r="L11" s="369"/>
      <c r="M11" s="471">
        <f t="shared" si="2"/>
        <v>0</v>
      </c>
      <c r="N11" s="471">
        <f t="shared" si="2"/>
        <v>0</v>
      </c>
      <c r="O11" s="358" t="str">
        <f t="shared" si="3"/>
        <v>Johnston</v>
      </c>
      <c r="P11" s="358" t="str">
        <f t="shared" si="3"/>
        <v>Michael</v>
      </c>
      <c r="Q11" s="482"/>
      <c r="R11" s="362"/>
      <c r="S11" s="485"/>
      <c r="T11" s="482"/>
      <c r="U11" s="482"/>
      <c r="V11" s="362"/>
      <c r="W11" s="482"/>
      <c r="X11" s="362"/>
      <c r="Y11" s="482"/>
      <c r="Z11" s="242"/>
    </row>
    <row r="12" spans="1:27" ht="37.5" customHeight="1" x14ac:dyDescent="0.2">
      <c r="A12" s="471">
        <f t="shared" si="0"/>
        <v>2</v>
      </c>
      <c r="B12" s="471">
        <f t="shared" si="1"/>
        <v>2</v>
      </c>
      <c r="C12" s="348" t="s">
        <v>108</v>
      </c>
      <c r="D12" s="348" t="s">
        <v>107</v>
      </c>
      <c r="E12" s="479"/>
      <c r="F12" s="473"/>
      <c r="G12" s="362"/>
      <c r="H12" s="473"/>
      <c r="I12" s="362"/>
      <c r="J12" s="559" t="s">
        <v>359</v>
      </c>
      <c r="K12" s="484"/>
      <c r="L12" s="369"/>
      <c r="M12" s="471">
        <f t="shared" si="2"/>
        <v>2</v>
      </c>
      <c r="N12" s="471">
        <f t="shared" si="2"/>
        <v>2</v>
      </c>
      <c r="O12" s="348" t="str">
        <f t="shared" si="3"/>
        <v>Kaelon</v>
      </c>
      <c r="P12" s="348" t="str">
        <f t="shared" si="3"/>
        <v>Hayden</v>
      </c>
      <c r="Q12" s="479" t="s">
        <v>200</v>
      </c>
      <c r="R12" s="362"/>
      <c r="S12" s="499"/>
      <c r="T12" s="479" t="s">
        <v>72</v>
      </c>
      <c r="U12" s="473"/>
      <c r="V12" s="362"/>
      <c r="W12" s="473"/>
      <c r="X12" s="362"/>
      <c r="Y12" s="479" t="s">
        <v>316</v>
      </c>
      <c r="Z12" s="242"/>
    </row>
    <row r="13" spans="1:27" ht="37.5" customHeight="1" x14ac:dyDescent="0.2">
      <c r="A13" s="471">
        <f t="shared" si="0"/>
        <v>2</v>
      </c>
      <c r="B13" s="471">
        <f t="shared" si="1"/>
        <v>2</v>
      </c>
      <c r="C13" s="348" t="s">
        <v>190</v>
      </c>
      <c r="D13" s="348" t="s">
        <v>189</v>
      </c>
      <c r="E13" s="486" t="s">
        <v>303</v>
      </c>
      <c r="F13" s="482"/>
      <c r="G13" s="362"/>
      <c r="H13" s="482"/>
      <c r="I13" s="362"/>
      <c r="J13" s="483"/>
      <c r="K13" s="479" t="s">
        <v>200</v>
      </c>
      <c r="L13" s="369"/>
      <c r="M13" s="471">
        <f t="shared" si="2"/>
        <v>2</v>
      </c>
      <c r="N13" s="471">
        <f t="shared" si="2"/>
        <v>2</v>
      </c>
      <c r="O13" s="348" t="str">
        <f t="shared" si="3"/>
        <v>Marsh</v>
      </c>
      <c r="P13" s="348" t="str">
        <f t="shared" si="3"/>
        <v>Eddie</v>
      </c>
      <c r="Q13" s="482"/>
      <c r="R13" s="362"/>
      <c r="S13" s="490" t="s">
        <v>200</v>
      </c>
      <c r="T13" s="482"/>
      <c r="U13" s="482"/>
      <c r="V13" s="362"/>
      <c r="W13" s="482"/>
      <c r="X13" s="362"/>
      <c r="Y13" s="486" t="s">
        <v>71</v>
      </c>
      <c r="Z13" s="257"/>
    </row>
    <row r="14" spans="1:27" ht="37.5" customHeight="1" x14ac:dyDescent="0.2">
      <c r="A14" s="471">
        <f t="shared" si="0"/>
        <v>2</v>
      </c>
      <c r="B14" s="471">
        <f>COUNTA(E14:E14)+COUNTA(#REF!)+COUNTA(Y14)</f>
        <v>2</v>
      </c>
      <c r="C14" s="348" t="s">
        <v>112</v>
      </c>
      <c r="D14" s="348" t="s">
        <v>111</v>
      </c>
      <c r="E14" s="479" t="s">
        <v>54</v>
      </c>
      <c r="F14" s="473"/>
      <c r="G14" s="362"/>
      <c r="H14" s="473"/>
      <c r="I14" s="362"/>
      <c r="J14" s="490" t="s">
        <v>200</v>
      </c>
      <c r="K14" s="476"/>
      <c r="L14" s="369"/>
      <c r="M14" s="471">
        <f t="shared" si="2"/>
        <v>2</v>
      </c>
      <c r="N14" s="471">
        <f t="shared" si="2"/>
        <v>2</v>
      </c>
      <c r="O14" s="348" t="str">
        <f t="shared" si="3"/>
        <v>Nordby</v>
      </c>
      <c r="P14" s="348" t="str">
        <f t="shared" si="3"/>
        <v>Trygve</v>
      </c>
      <c r="Q14" s="473"/>
      <c r="R14" s="362"/>
      <c r="S14" s="478"/>
      <c r="T14" s="479" t="s">
        <v>316</v>
      </c>
      <c r="U14" s="473"/>
      <c r="V14" s="362"/>
      <c r="W14" s="479" t="s">
        <v>206</v>
      </c>
      <c r="X14" s="362"/>
      <c r="Y14" s="473"/>
      <c r="Z14" s="257"/>
      <c r="AA14" s="174"/>
    </row>
    <row r="15" spans="1:27" ht="37.5" customHeight="1" x14ac:dyDescent="0.2">
      <c r="A15" s="471">
        <f t="shared" si="0"/>
        <v>2</v>
      </c>
      <c r="B15" s="471">
        <f t="shared" si="1"/>
        <v>2</v>
      </c>
      <c r="C15" s="349" t="s">
        <v>194</v>
      </c>
      <c r="D15" s="349" t="s">
        <v>193</v>
      </c>
      <c r="E15" s="492"/>
      <c r="F15" s="479" t="s">
        <v>206</v>
      </c>
      <c r="G15" s="362"/>
      <c r="H15" s="482"/>
      <c r="I15" s="362"/>
      <c r="J15" s="488"/>
      <c r="K15" s="484"/>
      <c r="L15" s="369"/>
      <c r="M15" s="471">
        <f t="shared" si="2"/>
        <v>2</v>
      </c>
      <c r="N15" s="471">
        <f t="shared" si="2"/>
        <v>2</v>
      </c>
      <c r="O15" s="349" t="str">
        <f t="shared" si="3"/>
        <v>Pauken</v>
      </c>
      <c r="P15" s="349" t="str">
        <f t="shared" si="3"/>
        <v>Simon</v>
      </c>
      <c r="Q15" s="482"/>
      <c r="R15" s="362"/>
      <c r="S15" s="485"/>
      <c r="T15" s="486" t="s">
        <v>305</v>
      </c>
      <c r="U15" s="479" t="s">
        <v>206</v>
      </c>
      <c r="V15" s="362"/>
      <c r="W15" s="482"/>
      <c r="X15" s="362"/>
      <c r="Y15" s="486" t="s">
        <v>81</v>
      </c>
      <c r="Z15" s="257"/>
    </row>
    <row r="16" spans="1:27" ht="37.5" customHeight="1" x14ac:dyDescent="0.2">
      <c r="A16" s="471">
        <f t="shared" si="0"/>
        <v>2</v>
      </c>
      <c r="B16" s="471">
        <f>COUNTA(E16:E16)+COUNTA(#REF!)+COUNTA(Y16)</f>
        <v>2</v>
      </c>
      <c r="C16" s="348" t="s">
        <v>43</v>
      </c>
      <c r="D16" s="348" t="s">
        <v>254</v>
      </c>
      <c r="E16" s="493" t="s">
        <v>296</v>
      </c>
      <c r="F16" s="473"/>
      <c r="G16" s="362"/>
      <c r="H16" s="479"/>
      <c r="I16" s="362"/>
      <c r="J16" s="475"/>
      <c r="K16" s="484"/>
      <c r="L16" s="369"/>
      <c r="M16" s="471">
        <f t="shared" si="2"/>
        <v>2</v>
      </c>
      <c r="N16" s="471">
        <f t="shared" si="2"/>
        <v>2</v>
      </c>
      <c r="O16" s="348" t="str">
        <f t="shared" si="3"/>
        <v>Rainville</v>
      </c>
      <c r="P16" s="348" t="str">
        <f t="shared" si="3"/>
        <v>Christian</v>
      </c>
      <c r="Q16" s="479" t="s">
        <v>206</v>
      </c>
      <c r="R16" s="362"/>
      <c r="S16" s="499"/>
      <c r="T16" s="486" t="s">
        <v>76</v>
      </c>
      <c r="U16" s="473"/>
      <c r="V16" s="362"/>
      <c r="W16" s="479" t="s">
        <v>359</v>
      </c>
      <c r="X16" s="362"/>
      <c r="Y16" s="473"/>
      <c r="Z16" s="257"/>
    </row>
    <row r="17" spans="1:26" ht="37.5" customHeight="1" x14ac:dyDescent="0.2">
      <c r="A17" s="471">
        <f t="shared" si="0"/>
        <v>0</v>
      </c>
      <c r="B17" s="471">
        <f t="shared" si="1"/>
        <v>0</v>
      </c>
      <c r="C17" s="358" t="s">
        <v>255</v>
      </c>
      <c r="D17" s="358" t="s">
        <v>195</v>
      </c>
      <c r="E17" s="482"/>
      <c r="F17" s="482"/>
      <c r="G17" s="362"/>
      <c r="H17" s="482"/>
      <c r="I17" s="362"/>
      <c r="J17" s="483"/>
      <c r="K17" s="484"/>
      <c r="L17" s="369"/>
      <c r="M17" s="471">
        <f t="shared" si="2"/>
        <v>0</v>
      </c>
      <c r="N17" s="471">
        <f t="shared" si="2"/>
        <v>0</v>
      </c>
      <c r="O17" s="358" t="str">
        <f t="shared" si="3"/>
        <v>Rohlfing</v>
      </c>
      <c r="P17" s="358" t="str">
        <f t="shared" si="3"/>
        <v>Joseph</v>
      </c>
      <c r="Q17" s="482"/>
      <c r="R17" s="362"/>
      <c r="S17" s="485"/>
      <c r="T17" s="482"/>
      <c r="U17" s="482"/>
      <c r="V17" s="362"/>
      <c r="W17" s="482"/>
      <c r="X17" s="362"/>
      <c r="Y17" s="482"/>
      <c r="Z17" s="257"/>
    </row>
    <row r="18" spans="1:26" ht="37.5" customHeight="1" x14ac:dyDescent="0.2">
      <c r="A18" s="471">
        <f t="shared" si="0"/>
        <v>2</v>
      </c>
      <c r="B18" s="471">
        <f>COUNTA(E19:E19)+COUNTA(T18:T18)+COUNTA(Y18)</f>
        <v>2</v>
      </c>
      <c r="C18" s="502" t="s">
        <v>256</v>
      </c>
      <c r="D18" s="502" t="s">
        <v>257</v>
      </c>
      <c r="F18" s="479" t="s">
        <v>359</v>
      </c>
      <c r="G18" s="362"/>
      <c r="H18" s="479"/>
      <c r="I18" s="362"/>
      <c r="J18" s="475"/>
      <c r="K18" s="484"/>
      <c r="L18" s="369"/>
      <c r="M18" s="471">
        <f t="shared" si="2"/>
        <v>2</v>
      </c>
      <c r="N18" s="471">
        <f t="shared" si="2"/>
        <v>2</v>
      </c>
      <c r="O18" s="502" t="str">
        <f t="shared" si="3"/>
        <v>Samuels</v>
      </c>
      <c r="P18" s="502" t="str">
        <f t="shared" si="3"/>
        <v>Colsen</v>
      </c>
      <c r="Q18" s="473"/>
      <c r="R18" s="362"/>
      <c r="S18" s="491" t="s">
        <v>358</v>
      </c>
      <c r="T18" s="473"/>
      <c r="U18" s="473"/>
      <c r="V18" s="362"/>
      <c r="W18" s="473"/>
      <c r="X18" s="362"/>
      <c r="Y18" s="479" t="s">
        <v>72</v>
      </c>
      <c r="Z18" s="257"/>
    </row>
    <row r="19" spans="1:26" ht="37.5" customHeight="1" x14ac:dyDescent="0.2">
      <c r="A19" s="471">
        <f t="shared" si="0"/>
        <v>2</v>
      </c>
      <c r="B19" s="471">
        <f>COUNTA(#REF!)+COUNTA(T19:T19)+COUNTA(Y19)</f>
        <v>2</v>
      </c>
      <c r="C19" s="348" t="s">
        <v>126</v>
      </c>
      <c r="D19" s="348" t="s">
        <v>125</v>
      </c>
      <c r="E19" s="479" t="s">
        <v>61</v>
      </c>
      <c r="F19" s="482"/>
      <c r="G19" s="362"/>
      <c r="H19" s="482"/>
      <c r="I19" s="362"/>
      <c r="J19" s="491" t="s">
        <v>206</v>
      </c>
      <c r="K19" s="484"/>
      <c r="L19" s="369"/>
      <c r="M19" s="471">
        <f t="shared" si="2"/>
        <v>2</v>
      </c>
      <c r="N19" s="471">
        <f t="shared" si="2"/>
        <v>2</v>
      </c>
      <c r="O19" s="348" t="str">
        <f t="shared" si="3"/>
        <v>Schneider</v>
      </c>
      <c r="P19" s="348" t="str">
        <f t="shared" si="3"/>
        <v>Michael</v>
      </c>
      <c r="Q19" s="486"/>
      <c r="R19" s="362"/>
      <c r="S19" s="491" t="s">
        <v>206</v>
      </c>
      <c r="T19" s="560" t="s">
        <v>81</v>
      </c>
      <c r="U19" s="482"/>
      <c r="V19" s="362"/>
      <c r="W19" s="482"/>
      <c r="X19" s="362"/>
      <c r="Y19" s="482"/>
      <c r="Z19" s="257"/>
    </row>
    <row r="20" spans="1:26" ht="37.5" customHeight="1" x14ac:dyDescent="0.2">
      <c r="A20" s="471">
        <f t="shared" si="0"/>
        <v>0</v>
      </c>
      <c r="B20" s="471">
        <f t="shared" si="1"/>
        <v>0</v>
      </c>
      <c r="C20" s="504" t="s">
        <v>258</v>
      </c>
      <c r="D20" s="504" t="s">
        <v>259</v>
      </c>
      <c r="E20" s="473"/>
      <c r="F20" s="473"/>
      <c r="G20" s="362"/>
      <c r="H20" s="473"/>
      <c r="I20" s="362"/>
      <c r="J20" s="475"/>
      <c r="K20" s="484"/>
      <c r="L20" s="369"/>
      <c r="M20" s="471">
        <f t="shared" ref="M20:N20" si="4">A20</f>
        <v>0</v>
      </c>
      <c r="N20" s="471">
        <f t="shared" si="4"/>
        <v>0</v>
      </c>
      <c r="O20" s="358" t="str">
        <f t="shared" si="3"/>
        <v>Thran</v>
      </c>
      <c r="P20" s="358" t="str">
        <f t="shared" si="3"/>
        <v>Nolan</v>
      </c>
      <c r="Q20" s="473"/>
      <c r="R20" s="362"/>
      <c r="S20" s="483"/>
      <c r="T20" s="473"/>
      <c r="U20" s="473"/>
      <c r="V20" s="362"/>
      <c r="W20" s="473"/>
      <c r="X20" s="362"/>
      <c r="Y20" s="473"/>
      <c r="Z20" s="257"/>
    </row>
    <row r="21" spans="1:26" ht="17.25" customHeight="1" thickBot="1" x14ac:dyDescent="0.25">
      <c r="A21" s="50"/>
      <c r="B21" s="50"/>
      <c r="C21" s="61"/>
      <c r="D21" s="61"/>
      <c r="E21" s="323">
        <f>COUNTA(E4:E20)/4</f>
        <v>2</v>
      </c>
      <c r="F21" s="235">
        <f>COUNTA(F4:F20)</f>
        <v>3</v>
      </c>
      <c r="G21" s="15">
        <f>COUNTA(G4:G20)/4</f>
        <v>0.25</v>
      </c>
      <c r="H21" s="235">
        <f>COUNTA(H4:H20)</f>
        <v>2</v>
      </c>
      <c r="I21" s="15">
        <f>COUNTA(I4:I20)/4</f>
        <v>0</v>
      </c>
      <c r="J21" s="235">
        <f>COUNTA(J4:J20)</f>
        <v>3</v>
      </c>
      <c r="K21" s="235">
        <f>COUNTA(K4:K20)</f>
        <v>3</v>
      </c>
      <c r="L21" s="15">
        <f>COUNTA(L4:L20)/4</f>
        <v>0</v>
      </c>
      <c r="M21" s="50"/>
      <c r="N21" s="50"/>
      <c r="O21" s="136"/>
      <c r="P21" s="136"/>
      <c r="Q21" s="235">
        <f>COUNTA(Q4:Q20)</f>
        <v>3</v>
      </c>
      <c r="R21" s="16">
        <f>IF(R4&lt;&gt;"",1,0)+IF(R5&lt;&gt;"",1,0)+IF(R6&lt;&gt;"",1,0)+IF(R7&lt;&gt;"",1,0)+IF(R8&lt;&gt;"",1,0)+IF(R9&lt;&gt;"",1,0)+IF(R10&lt;&gt;"",1,0)+IF(R11&lt;&gt;"",1,0)+IF(R12&lt;&gt;"",1,0)+IF(R13&lt;&gt;"",1,0)+IF(R14&lt;&gt;"",1,0)+IF(R15&lt;&gt;"",1,0)+IF(R16&lt;&gt;"",1,0)+IF(R17&lt;&gt;"",1,0)+IF(R18&lt;&gt;"",1,0)+IF(R20&lt;&gt;"",1,0)</f>
        <v>2</v>
      </c>
      <c r="S21" s="235">
        <f>COUNTA(S4:S20)</f>
        <v>3</v>
      </c>
      <c r="T21" s="323">
        <f>COUNTA(T4:T20)/4</f>
        <v>2</v>
      </c>
      <c r="U21" s="235">
        <f>COUNTA(U4:U20)</f>
        <v>3</v>
      </c>
      <c r="V21" s="15">
        <f>COUNTA(V4:V20)/4</f>
        <v>0</v>
      </c>
      <c r="W21" s="235">
        <f>COUNTA(W4:W20)</f>
        <v>3</v>
      </c>
      <c r="X21" s="15">
        <f>COUNTA(X4:X20)/4</f>
        <v>0</v>
      </c>
      <c r="Y21" s="323">
        <f>COUNTA(Y4:Y20)/4</f>
        <v>2</v>
      </c>
    </row>
    <row r="22" spans="1:26" ht="17.25" customHeight="1" thickBot="1" x14ac:dyDescent="0.25">
      <c r="A22" s="50"/>
      <c r="B22" s="50"/>
      <c r="C22" s="428" t="s">
        <v>62</v>
      </c>
      <c r="D22" s="217"/>
      <c r="E22" s="217"/>
      <c r="F22" s="218"/>
      <c r="G22" s="51"/>
      <c r="H22" s="52"/>
      <c r="I22" s="51"/>
      <c r="J22" s="106"/>
      <c r="K22" s="107"/>
      <c r="L22" s="60"/>
      <c r="M22" s="50"/>
      <c r="N22" s="50"/>
      <c r="O22" s="426" t="s">
        <v>64</v>
      </c>
      <c r="P22" s="18"/>
      <c r="Q22" s="137"/>
      <c r="R22" s="137"/>
      <c r="S22" s="137"/>
      <c r="T22" s="138"/>
      <c r="U22" s="51"/>
      <c r="V22" s="426" t="s">
        <v>65</v>
      </c>
      <c r="W22" s="18"/>
      <c r="X22" s="175"/>
      <c r="Y22" s="176"/>
    </row>
    <row r="23" spans="1:26" ht="18" customHeight="1" x14ac:dyDescent="0.2">
      <c r="A23" s="50"/>
      <c r="B23" s="50"/>
      <c r="C23" s="219" t="s">
        <v>66</v>
      </c>
      <c r="D23" s="140"/>
      <c r="E23" s="140" t="s">
        <v>67</v>
      </c>
      <c r="F23" s="338"/>
      <c r="H23" s="32"/>
      <c r="I23" s="108"/>
      <c r="J23" s="224" t="s">
        <v>63</v>
      </c>
      <c r="K23" s="110"/>
      <c r="L23" s="57"/>
      <c r="M23" s="50"/>
      <c r="N23" s="50"/>
      <c r="O23" s="139" t="s">
        <v>66</v>
      </c>
      <c r="P23" s="140"/>
      <c r="Q23" s="140" t="s">
        <v>67</v>
      </c>
      <c r="R23" s="140"/>
      <c r="S23" s="140" t="s">
        <v>68</v>
      </c>
      <c r="T23" s="141"/>
      <c r="U23" s="108"/>
      <c r="V23" s="139" t="s">
        <v>66</v>
      </c>
      <c r="W23" s="178"/>
      <c r="X23" s="140" t="s">
        <v>67</v>
      </c>
      <c r="Y23" s="147"/>
    </row>
    <row r="24" spans="1:26" ht="18" customHeight="1" x14ac:dyDescent="0.2">
      <c r="A24" s="50"/>
      <c r="B24" s="50"/>
      <c r="C24" s="220" t="s">
        <v>71</v>
      </c>
      <c r="D24" s="143"/>
      <c r="E24" s="143" t="s">
        <v>72</v>
      </c>
      <c r="F24" s="339"/>
      <c r="H24" s="55"/>
      <c r="I24" s="51"/>
      <c r="J24" s="225" t="s">
        <v>213</v>
      </c>
      <c r="K24" s="107"/>
      <c r="L24" s="60"/>
      <c r="M24" s="50"/>
      <c r="N24" s="50"/>
      <c r="O24" s="142" t="s">
        <v>71</v>
      </c>
      <c r="P24" s="143"/>
      <c r="Q24" s="143" t="s">
        <v>72</v>
      </c>
      <c r="R24" s="143"/>
      <c r="S24" s="143" t="s">
        <v>73</v>
      </c>
      <c r="T24" s="144"/>
      <c r="U24" s="145"/>
      <c r="V24" s="142" t="s">
        <v>71</v>
      </c>
      <c r="W24" s="181"/>
      <c r="X24" s="143" t="s">
        <v>72</v>
      </c>
      <c r="Y24" s="183"/>
    </row>
    <row r="25" spans="1:26" ht="18" customHeight="1" thickBot="1" x14ac:dyDescent="0.25">
      <c r="A25" s="50"/>
      <c r="B25" s="50"/>
      <c r="C25" s="219" t="s">
        <v>76</v>
      </c>
      <c r="D25" s="140"/>
      <c r="E25" s="140" t="s">
        <v>77</v>
      </c>
      <c r="F25" s="338"/>
      <c r="H25" s="57"/>
      <c r="I25" s="108"/>
      <c r="J25" s="226" t="s">
        <v>114</v>
      </c>
      <c r="K25" s="110"/>
      <c r="L25" s="57"/>
      <c r="M25" s="50"/>
      <c r="N25" s="50"/>
      <c r="O25" s="139" t="s">
        <v>76</v>
      </c>
      <c r="P25" s="140"/>
      <c r="Q25" s="140" t="s">
        <v>77</v>
      </c>
      <c r="R25" s="140"/>
      <c r="S25" s="140" t="s">
        <v>78</v>
      </c>
      <c r="T25" s="147"/>
      <c r="U25" s="148"/>
      <c r="V25" s="139" t="s">
        <v>76</v>
      </c>
      <c r="W25" s="184"/>
      <c r="X25" s="140" t="s">
        <v>77</v>
      </c>
      <c r="Y25" s="147"/>
    </row>
    <row r="26" spans="1:26" ht="18" customHeight="1" thickBot="1" x14ac:dyDescent="0.25">
      <c r="C26" s="221" t="s">
        <v>81</v>
      </c>
      <c r="D26" s="222"/>
      <c r="E26" s="222" t="s">
        <v>82</v>
      </c>
      <c r="F26" s="340"/>
      <c r="G26" s="34"/>
      <c r="H26" s="34"/>
      <c r="I26" s="91"/>
      <c r="J26" s="91"/>
      <c r="K26" s="114"/>
      <c r="L26" s="91"/>
      <c r="M26" s="37"/>
      <c r="N26" s="37"/>
      <c r="O26" s="160" t="s">
        <v>81</v>
      </c>
      <c r="P26" s="161"/>
      <c r="Q26" s="161" t="s">
        <v>82</v>
      </c>
      <c r="R26" s="161"/>
      <c r="S26" s="161" t="s">
        <v>83</v>
      </c>
      <c r="T26" s="66"/>
      <c r="U26" s="34"/>
      <c r="V26" s="160" t="s">
        <v>81</v>
      </c>
      <c r="W26" s="188"/>
      <c r="X26" s="161" t="s">
        <v>82</v>
      </c>
      <c r="Y26" s="66"/>
    </row>
    <row r="27" spans="1:26" ht="16.5" customHeight="1" thickBot="1" x14ac:dyDescent="0.25">
      <c r="A27" s="32"/>
      <c r="C27" s="37"/>
      <c r="D27" s="37"/>
      <c r="E27" s="37"/>
      <c r="F27" s="34"/>
      <c r="G27" s="34"/>
      <c r="H27" s="34"/>
      <c r="I27" s="34"/>
      <c r="J27" s="34"/>
      <c r="K27" s="34"/>
      <c r="L27" s="34"/>
      <c r="M27" s="37"/>
      <c r="N27" s="37"/>
      <c r="P27" s="34"/>
      <c r="Q27" s="34"/>
      <c r="R27" s="34"/>
      <c r="S27" s="34"/>
      <c r="T27" s="34"/>
      <c r="U27" s="34"/>
      <c r="V27" s="34"/>
      <c r="W27" s="34"/>
      <c r="X27" s="189"/>
    </row>
    <row r="28" spans="1:26" ht="17.25" customHeight="1" x14ac:dyDescent="0.25">
      <c r="A28" s="67"/>
      <c r="D28" s="37"/>
      <c r="E28" s="37"/>
      <c r="F28" s="577"/>
      <c r="G28" s="577"/>
      <c r="H28" s="115"/>
      <c r="I28" s="34"/>
      <c r="J28" s="578"/>
      <c r="K28" s="578"/>
      <c r="L28" s="578"/>
      <c r="O28" s="427" t="s">
        <v>91</v>
      </c>
      <c r="P28" s="163">
        <v>50</v>
      </c>
      <c r="Q28" s="163">
        <v>100</v>
      </c>
      <c r="R28" s="163">
        <v>150</v>
      </c>
      <c r="S28" s="163">
        <v>200</v>
      </c>
      <c r="T28" s="163">
        <v>250</v>
      </c>
      <c r="U28" s="163">
        <v>300</v>
      </c>
      <c r="V28" s="163">
        <v>350</v>
      </c>
      <c r="W28" s="163">
        <v>400</v>
      </c>
      <c r="X28" s="163">
        <v>450</v>
      </c>
      <c r="Y28" s="190">
        <v>500</v>
      </c>
    </row>
    <row r="29" spans="1:26" ht="18.75" customHeight="1" x14ac:dyDescent="0.2">
      <c r="A29" s="67"/>
      <c r="D29" s="37"/>
      <c r="E29" s="37"/>
      <c r="F29" s="36"/>
      <c r="G29" s="68"/>
      <c r="H29" s="34"/>
      <c r="I29" s="34"/>
      <c r="J29" s="34"/>
      <c r="K29" s="34"/>
      <c r="L29" s="91"/>
      <c r="O29" s="341" t="s">
        <v>116</v>
      </c>
      <c r="P29" s="131"/>
      <c r="Q29" s="132"/>
      <c r="R29" s="133"/>
      <c r="S29" s="133"/>
      <c r="T29" s="133"/>
      <c r="U29" s="133"/>
      <c r="V29" s="133"/>
      <c r="W29" s="133"/>
      <c r="X29" s="133"/>
      <c r="Y29" s="191"/>
    </row>
    <row r="30" spans="1:26" ht="18.75" customHeight="1" x14ac:dyDescent="0.2">
      <c r="D30" s="37"/>
      <c r="E30" s="37"/>
      <c r="F30" s="192"/>
      <c r="G30" s="193"/>
      <c r="H30" s="89"/>
      <c r="I30" s="34"/>
      <c r="J30" s="91"/>
      <c r="K30" s="91"/>
      <c r="L30" s="91"/>
      <c r="O30" s="342" t="s">
        <v>117</v>
      </c>
      <c r="P30" s="327"/>
      <c r="Q30" s="328"/>
      <c r="R30" s="329"/>
      <c r="S30" s="329"/>
      <c r="T30" s="329"/>
      <c r="U30" s="329"/>
      <c r="V30" s="329"/>
      <c r="W30" s="329"/>
      <c r="X30" s="329"/>
      <c r="Y30" s="337"/>
    </row>
    <row r="31" spans="1:26" ht="18.75" customHeight="1" thickBot="1" x14ac:dyDescent="0.25">
      <c r="D31" s="37"/>
      <c r="E31" s="37"/>
      <c r="F31" s="194"/>
      <c r="G31" s="195"/>
      <c r="H31" s="34"/>
      <c r="I31" s="91"/>
      <c r="J31" s="91"/>
      <c r="K31" s="91"/>
      <c r="L31" s="91"/>
      <c r="O31" s="343" t="s">
        <v>269</v>
      </c>
      <c r="P31" s="209"/>
      <c r="Q31" s="209"/>
      <c r="R31" s="209"/>
      <c r="S31" s="209"/>
      <c r="T31" s="209"/>
      <c r="U31" s="209"/>
      <c r="V31" s="209"/>
      <c r="W31" s="209"/>
      <c r="X31" s="209"/>
      <c r="Y31" s="214"/>
    </row>
    <row r="32" spans="1:26" x14ac:dyDescent="0.2">
      <c r="A32" s="37"/>
      <c r="B32" s="37"/>
      <c r="C32" s="37"/>
      <c r="D32" s="37"/>
      <c r="E32" s="37"/>
      <c r="F32" s="194"/>
      <c r="G32" s="196"/>
      <c r="H32" s="34"/>
      <c r="I32" s="204"/>
      <c r="J32" s="204"/>
      <c r="K32" s="204"/>
      <c r="L32" s="91"/>
      <c r="O32" s="34"/>
      <c r="P32" s="34"/>
      <c r="Q32" s="34"/>
      <c r="R32" s="34"/>
      <c r="S32" s="34"/>
      <c r="T32" s="34"/>
      <c r="U32" s="34"/>
      <c r="V32" s="34"/>
      <c r="W32" s="34"/>
      <c r="X32" s="34"/>
    </row>
    <row r="33" spans="1:24" x14ac:dyDescent="0.2">
      <c r="A33" s="197"/>
      <c r="B33" s="198"/>
      <c r="D33" s="37"/>
      <c r="E33" s="37"/>
      <c r="F33" s="194"/>
      <c r="G33" s="196"/>
      <c r="H33" s="89"/>
      <c r="I33" s="34"/>
      <c r="J33" s="34"/>
      <c r="K33" s="34"/>
      <c r="L33" s="34"/>
    </row>
    <row r="34" spans="1:24" x14ac:dyDescent="0.2">
      <c r="A34" s="199"/>
      <c r="B34" s="199"/>
      <c r="C34" s="199"/>
      <c r="D34" s="199"/>
      <c r="E34" s="199"/>
      <c r="F34" s="200"/>
      <c r="G34" s="200"/>
      <c r="H34" s="200"/>
      <c r="I34" s="200"/>
      <c r="J34" s="205"/>
      <c r="K34" s="200"/>
      <c r="L34" s="200"/>
      <c r="M34" s="25"/>
      <c r="N34" s="25"/>
    </row>
    <row r="35" spans="1:24" x14ac:dyDescent="0.2">
      <c r="A35" s="199"/>
      <c r="B35" s="199"/>
      <c r="C35" s="199"/>
      <c r="D35" s="199"/>
      <c r="E35" s="199"/>
      <c r="F35" s="199"/>
      <c r="G35" s="199"/>
      <c r="H35" s="206"/>
      <c r="I35" s="206"/>
      <c r="J35" s="207"/>
      <c r="K35" s="206"/>
      <c r="L35" s="206"/>
      <c r="M35" s="25"/>
      <c r="N35" s="25"/>
      <c r="O35" s="25"/>
      <c r="P35" s="25"/>
      <c r="Q35" s="25"/>
      <c r="R35" s="25"/>
      <c r="S35" s="34"/>
      <c r="T35" s="34"/>
      <c r="U35" s="34"/>
      <c r="V35" s="34"/>
      <c r="W35" s="34"/>
      <c r="X35" s="34"/>
    </row>
    <row r="36" spans="1:24" x14ac:dyDescent="0.2">
      <c r="A36" s="199"/>
      <c r="B36" s="199"/>
      <c r="C36" s="199"/>
      <c r="D36" s="199"/>
      <c r="E36" s="199"/>
      <c r="F36" s="199"/>
      <c r="G36" s="199"/>
      <c r="H36" s="199"/>
      <c r="I36" s="199"/>
      <c r="J36" s="207"/>
      <c r="K36" s="199"/>
      <c r="L36" s="199"/>
      <c r="M36" s="34"/>
      <c r="N36" s="34"/>
      <c r="O36" s="210"/>
      <c r="P36" s="210"/>
      <c r="Q36" s="25"/>
      <c r="R36" s="25"/>
      <c r="S36" s="34"/>
      <c r="T36" s="34"/>
      <c r="U36" s="34"/>
      <c r="V36" s="34"/>
      <c r="W36" s="34"/>
      <c r="X36" s="34"/>
    </row>
    <row r="37" spans="1:24" x14ac:dyDescent="0.2">
      <c r="A37" s="199"/>
      <c r="B37" s="201"/>
      <c r="C37" s="201"/>
      <c r="D37" s="201"/>
      <c r="E37" s="201"/>
      <c r="F37" s="199"/>
      <c r="G37" s="199"/>
      <c r="H37" s="199"/>
      <c r="I37" s="199"/>
      <c r="J37" s="207"/>
      <c r="K37" s="199"/>
      <c r="L37" s="199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1:24" x14ac:dyDescent="0.2">
      <c r="A38" s="199"/>
      <c r="B38" s="201"/>
      <c r="C38" s="63"/>
      <c r="D38" s="63"/>
      <c r="E38" s="63"/>
      <c r="F38" s="199"/>
      <c r="G38" s="199"/>
      <c r="H38" s="199"/>
      <c r="I38" s="199"/>
      <c r="J38" s="207"/>
      <c r="K38" s="199"/>
      <c r="L38" s="199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1:24" x14ac:dyDescent="0.2">
      <c r="A39" s="199"/>
      <c r="B39" s="201"/>
      <c r="C39" s="63"/>
      <c r="D39" s="63"/>
      <c r="E39" s="63"/>
      <c r="F39" s="199"/>
      <c r="G39" s="199"/>
      <c r="H39" s="199"/>
      <c r="I39" s="199"/>
      <c r="J39" s="207"/>
      <c r="K39" s="199"/>
      <c r="L39" s="199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1:24" x14ac:dyDescent="0.2">
      <c r="A40" s="199"/>
      <c r="B40" s="201"/>
      <c r="C40" s="63"/>
      <c r="D40" s="63"/>
      <c r="E40" s="63"/>
      <c r="F40" s="199"/>
      <c r="G40" s="199"/>
      <c r="H40" s="199"/>
      <c r="I40" s="199"/>
      <c r="J40" s="207"/>
      <c r="K40" s="199"/>
      <c r="L40" s="199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</row>
    <row r="41" spans="1:24" x14ac:dyDescent="0.2">
      <c r="B41" s="63"/>
      <c r="C41" s="63"/>
      <c r="D41" s="63"/>
      <c r="E41" s="63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</row>
    <row r="42" spans="1:24" x14ac:dyDescent="0.2">
      <c r="B42" s="63"/>
      <c r="C42" s="63"/>
      <c r="D42" s="63"/>
      <c r="E42" s="63"/>
      <c r="J42" s="208"/>
      <c r="K42" s="202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</row>
    <row r="43" spans="1:24" x14ac:dyDescent="0.2">
      <c r="B43" s="63"/>
      <c r="C43" s="63"/>
      <c r="D43" s="63"/>
      <c r="E43" s="63"/>
      <c r="H43" s="202"/>
      <c r="J43" s="208"/>
      <c r="K43" s="202"/>
      <c r="O43" s="211"/>
      <c r="P43" s="212"/>
      <c r="Q43" s="34"/>
      <c r="R43" s="211"/>
      <c r="S43" s="34"/>
      <c r="T43" s="34"/>
      <c r="U43" s="34"/>
      <c r="V43" s="34"/>
      <c r="W43" s="34"/>
      <c r="X43" s="34"/>
    </row>
    <row r="44" spans="1:24" x14ac:dyDescent="0.2">
      <c r="B44" s="63"/>
      <c r="C44" s="63"/>
      <c r="D44" s="63"/>
      <c r="E44" s="63"/>
      <c r="J44" s="208"/>
      <c r="K44" s="202"/>
      <c r="O44" s="202"/>
      <c r="P44" s="202"/>
      <c r="R44" s="202"/>
    </row>
    <row r="45" spans="1:24" x14ac:dyDescent="0.2">
      <c r="B45" s="63"/>
      <c r="C45" s="63"/>
      <c r="D45" s="63"/>
      <c r="E45" s="63"/>
      <c r="J45" s="208"/>
      <c r="K45" s="202"/>
      <c r="O45" s="202"/>
      <c r="R45" s="202"/>
    </row>
    <row r="46" spans="1:24" x14ac:dyDescent="0.2">
      <c r="B46" s="63"/>
      <c r="C46" s="63"/>
      <c r="D46" s="63"/>
      <c r="E46" s="63"/>
      <c r="F46" s="202"/>
      <c r="J46" s="208"/>
      <c r="K46" s="202"/>
      <c r="O46" s="202"/>
      <c r="R46" s="202"/>
      <c r="S46" s="202"/>
    </row>
    <row r="47" spans="1:24" x14ac:dyDescent="0.2">
      <c r="B47" s="63"/>
      <c r="C47" s="63"/>
      <c r="D47" s="63"/>
      <c r="E47" s="63"/>
      <c r="O47" s="202"/>
    </row>
    <row r="48" spans="1:24" x14ac:dyDescent="0.2">
      <c r="B48" s="63"/>
      <c r="C48" s="63"/>
      <c r="D48" s="63"/>
      <c r="E48" s="63"/>
    </row>
    <row r="49" spans="2:18" x14ac:dyDescent="0.2">
      <c r="B49" s="63"/>
      <c r="C49" s="63"/>
      <c r="D49" s="63"/>
      <c r="E49" s="63"/>
    </row>
    <row r="50" spans="2:18" x14ac:dyDescent="0.2">
      <c r="B50" s="63"/>
      <c r="C50" s="63"/>
      <c r="D50" s="63"/>
      <c r="E50" s="63"/>
    </row>
    <row r="51" spans="2:18" x14ac:dyDescent="0.2">
      <c r="B51" s="63"/>
      <c r="C51" s="63"/>
      <c r="D51" s="63"/>
      <c r="E51" s="63"/>
      <c r="P51" s="213"/>
    </row>
    <row r="52" spans="2:18" x14ac:dyDescent="0.2">
      <c r="B52" s="63"/>
      <c r="C52" s="63"/>
      <c r="D52" s="203"/>
      <c r="E52" s="63"/>
      <c r="R52" s="202"/>
    </row>
    <row r="53" spans="2:18" x14ac:dyDescent="0.2">
      <c r="B53" s="63"/>
      <c r="C53" s="63"/>
      <c r="D53" s="63"/>
      <c r="E53" s="63"/>
      <c r="P53" s="213"/>
      <c r="R53" s="213"/>
    </row>
    <row r="54" spans="2:18" x14ac:dyDescent="0.2">
      <c r="B54" s="63"/>
      <c r="C54" s="63"/>
      <c r="D54" s="63"/>
      <c r="E54" s="63"/>
    </row>
    <row r="55" spans="2:18" x14ac:dyDescent="0.2">
      <c r="B55" s="63"/>
      <c r="C55" s="63"/>
      <c r="D55" s="63"/>
      <c r="E55" s="63"/>
      <c r="P55" s="202"/>
      <c r="R55" s="202"/>
    </row>
    <row r="56" spans="2:18" x14ac:dyDescent="0.2">
      <c r="B56" s="63"/>
      <c r="C56" s="63"/>
      <c r="D56" s="63"/>
      <c r="E56" s="63"/>
      <c r="P56" s="202"/>
    </row>
    <row r="57" spans="2:18" x14ac:dyDescent="0.2">
      <c r="B57" s="63"/>
      <c r="C57" s="63"/>
      <c r="D57" s="63"/>
      <c r="E57" s="63"/>
    </row>
    <row r="58" spans="2:18" x14ac:dyDescent="0.2">
      <c r="B58" s="63"/>
      <c r="C58" s="63"/>
      <c r="D58" s="63"/>
      <c r="E58" s="63"/>
    </row>
    <row r="59" spans="2:18" x14ac:dyDescent="0.2">
      <c r="B59" s="63"/>
      <c r="C59" s="63"/>
      <c r="D59" s="63"/>
      <c r="E59" s="63"/>
    </row>
    <row r="60" spans="2:18" x14ac:dyDescent="0.2">
      <c r="B60" s="63"/>
      <c r="C60" s="63"/>
      <c r="D60" s="63"/>
      <c r="E60" s="63"/>
    </row>
    <row r="61" spans="2:18" x14ac:dyDescent="0.2">
      <c r="B61" s="63"/>
      <c r="C61" s="63"/>
      <c r="D61" s="63"/>
      <c r="E61" s="63"/>
    </row>
    <row r="62" spans="2:18" x14ac:dyDescent="0.2">
      <c r="B62" s="63"/>
      <c r="C62" s="63"/>
      <c r="D62" s="63"/>
      <c r="E62" s="63"/>
    </row>
    <row r="63" spans="2:18" x14ac:dyDescent="0.2">
      <c r="B63" s="63"/>
      <c r="C63" s="63"/>
      <c r="D63" s="63"/>
      <c r="E63" s="63"/>
    </row>
  </sheetData>
  <mergeCells count="4">
    <mergeCell ref="K1:L1"/>
    <mergeCell ref="X1:Y1"/>
    <mergeCell ref="F28:G28"/>
    <mergeCell ref="J28:L28"/>
  </mergeCells>
  <conditionalFormatting sqref="A5:A25 M5:M25">
    <cfRule type="cellIs" dxfId="695" priority="41" stopIfTrue="1" operator="equal">
      <formula>2</formula>
    </cfRule>
  </conditionalFormatting>
  <conditionalFormatting sqref="A4:A20">
    <cfRule type="cellIs" dxfId="694" priority="39" operator="greaterThan">
      <formula>2</formula>
    </cfRule>
    <cfRule type="cellIs" dxfId="693" priority="40" operator="equal">
      <formula>2</formula>
    </cfRule>
  </conditionalFormatting>
  <conditionalFormatting sqref="B4:B20">
    <cfRule type="cellIs" dxfId="692" priority="36" operator="greaterThan">
      <formula>3</formula>
    </cfRule>
    <cfRule type="cellIs" dxfId="691" priority="37" operator="equal">
      <formula>3</formula>
    </cfRule>
    <cfRule type="cellIs" dxfId="690" priority="38" operator="equal">
      <formula>2</formula>
    </cfRule>
  </conditionalFormatting>
  <conditionalFormatting sqref="M4:M20">
    <cfRule type="cellIs" dxfId="689" priority="33" operator="greaterThan">
      <formula>2</formula>
    </cfRule>
    <cfRule type="cellIs" dxfId="688" priority="34" operator="equal">
      <formula>2</formula>
    </cfRule>
  </conditionalFormatting>
  <conditionalFormatting sqref="N4:N20">
    <cfRule type="cellIs" dxfId="687" priority="31" operator="greaterThan">
      <formula>3</formula>
    </cfRule>
    <cfRule type="cellIs" dxfId="686" priority="32" operator="equal">
      <formula>3</formula>
    </cfRule>
    <cfRule type="cellIs" dxfId="685" priority="35" operator="equal">
      <formula>2</formula>
    </cfRule>
  </conditionalFormatting>
  <conditionalFormatting sqref="F21">
    <cfRule type="cellIs" dxfId="684" priority="28" stopIfTrue="1" operator="greaterThan">
      <formula>3</formula>
    </cfRule>
    <cfRule type="cellIs" dxfId="683" priority="29" stopIfTrue="1" operator="lessThan">
      <formula>3</formula>
    </cfRule>
    <cfRule type="cellIs" dxfId="682" priority="30" stopIfTrue="1" operator="equal">
      <formula>3</formula>
    </cfRule>
  </conditionalFormatting>
  <conditionalFormatting sqref="E21">
    <cfRule type="cellIs" dxfId="681" priority="26" stopIfTrue="1" operator="lessThan">
      <formula>2</formula>
    </cfRule>
    <cfRule type="cellIs" dxfId="680" priority="27" stopIfTrue="1" operator="greaterThanOrEqual">
      <formula>2</formula>
    </cfRule>
  </conditionalFormatting>
  <conditionalFormatting sqref="H21">
    <cfRule type="cellIs" dxfId="679" priority="23" stopIfTrue="1" operator="greaterThan">
      <formula>3</formula>
    </cfRule>
    <cfRule type="cellIs" dxfId="678" priority="24" stopIfTrue="1" operator="lessThan">
      <formula>3</formula>
    </cfRule>
    <cfRule type="cellIs" dxfId="677" priority="25" stopIfTrue="1" operator="equal">
      <formula>3</formula>
    </cfRule>
  </conditionalFormatting>
  <conditionalFormatting sqref="J21">
    <cfRule type="cellIs" dxfId="676" priority="20" stopIfTrue="1" operator="greaterThan">
      <formula>3</formula>
    </cfRule>
    <cfRule type="cellIs" dxfId="675" priority="21" stopIfTrue="1" operator="lessThan">
      <formula>3</formula>
    </cfRule>
    <cfRule type="cellIs" dxfId="674" priority="22" stopIfTrue="1" operator="equal">
      <formula>3</formula>
    </cfRule>
  </conditionalFormatting>
  <conditionalFormatting sqref="Q21">
    <cfRule type="cellIs" dxfId="673" priority="17" stopIfTrue="1" operator="greaterThan">
      <formula>3</formula>
    </cfRule>
    <cfRule type="cellIs" dxfId="672" priority="18" stopIfTrue="1" operator="lessThan">
      <formula>3</formula>
    </cfRule>
    <cfRule type="cellIs" dxfId="671" priority="19" stopIfTrue="1" operator="equal">
      <formula>3</formula>
    </cfRule>
  </conditionalFormatting>
  <conditionalFormatting sqref="S21">
    <cfRule type="cellIs" dxfId="670" priority="14" stopIfTrue="1" operator="greaterThan">
      <formula>3</formula>
    </cfRule>
    <cfRule type="cellIs" dxfId="669" priority="15" stopIfTrue="1" operator="lessThan">
      <formula>3</formula>
    </cfRule>
    <cfRule type="cellIs" dxfId="668" priority="16" stopIfTrue="1" operator="equal">
      <formula>3</formula>
    </cfRule>
  </conditionalFormatting>
  <conditionalFormatting sqref="U21">
    <cfRule type="cellIs" dxfId="667" priority="11" stopIfTrue="1" operator="greaterThan">
      <formula>3</formula>
    </cfRule>
    <cfRule type="cellIs" dxfId="666" priority="12" stopIfTrue="1" operator="lessThan">
      <formula>3</formula>
    </cfRule>
    <cfRule type="cellIs" dxfId="665" priority="13" stopIfTrue="1" operator="equal">
      <formula>3</formula>
    </cfRule>
  </conditionalFormatting>
  <conditionalFormatting sqref="W21">
    <cfRule type="cellIs" dxfId="664" priority="8" stopIfTrue="1" operator="greaterThan">
      <formula>3</formula>
    </cfRule>
    <cfRule type="cellIs" dxfId="663" priority="9" stopIfTrue="1" operator="lessThan">
      <formula>3</formula>
    </cfRule>
    <cfRule type="cellIs" dxfId="662" priority="10" stopIfTrue="1" operator="equal">
      <formula>3</formula>
    </cfRule>
  </conditionalFormatting>
  <conditionalFormatting sqref="K21">
    <cfRule type="cellIs" dxfId="661" priority="5" stopIfTrue="1" operator="greaterThan">
      <formula>3</formula>
    </cfRule>
    <cfRule type="cellIs" dxfId="660" priority="6" stopIfTrue="1" operator="lessThan">
      <formula>3</formula>
    </cfRule>
    <cfRule type="cellIs" dxfId="659" priority="7" stopIfTrue="1" operator="equal">
      <formula>3</formula>
    </cfRule>
  </conditionalFormatting>
  <conditionalFormatting sqref="T21">
    <cfRule type="cellIs" dxfId="658" priority="3" stopIfTrue="1" operator="lessThan">
      <formula>2</formula>
    </cfRule>
    <cfRule type="cellIs" dxfId="657" priority="4" stopIfTrue="1" operator="greaterThanOrEqual">
      <formula>2</formula>
    </cfRule>
  </conditionalFormatting>
  <conditionalFormatting sqref="Y21">
    <cfRule type="cellIs" dxfId="656" priority="1" stopIfTrue="1" operator="lessThan">
      <formula>2</formula>
    </cfRule>
    <cfRule type="cellIs" dxfId="655" priority="2" stopIfTrue="1" operator="greaterThanOrEqual">
      <formula>2</formula>
    </cfRule>
  </conditionalFormatting>
  <printOptions gridLines="1"/>
  <pageMargins left="0.25" right="0.25" top="0.75" bottom="0.75" header="0.3" footer="0.3"/>
  <pageSetup scale="75" orientation="portrait" r:id="rId1"/>
  <headerFooter>
    <oddHeader xml:space="preserve">&amp;L&amp;"Arial,Bold"Rex Putnam HS Swim Team
&amp;C
</oddHead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6"/>
  <sheetViews>
    <sheetView zoomScale="80" zoomScaleNormal="80" workbookViewId="0">
      <selection activeCell="S17" sqref="S17"/>
    </sheetView>
  </sheetViews>
  <sheetFormatPr defaultColWidth="8.81640625" defaultRowHeight="15" x14ac:dyDescent="0.2"/>
  <cols>
    <col min="1" max="1" width="2.1796875" customWidth="1"/>
    <col min="2" max="2" width="1.90625" customWidth="1"/>
    <col min="3" max="3" width="9.6328125" customWidth="1"/>
    <col min="4" max="4" width="7.54296875" customWidth="1"/>
    <col min="5" max="5" width="6.90625" customWidth="1"/>
    <col min="6" max="6" width="5.6328125" customWidth="1"/>
    <col min="7" max="7" width="5" customWidth="1"/>
    <col min="8" max="8" width="5.54296875" customWidth="1"/>
    <col min="9" max="9" width="6.08984375" customWidth="1"/>
    <col min="10" max="10" width="7.81640625" style="1" customWidth="1"/>
    <col min="11" max="11" width="6.6328125" customWidth="1"/>
    <col min="12" max="12" width="5" customWidth="1"/>
    <col min="13" max="13" width="2.08984375" customWidth="1"/>
    <col min="14" max="14" width="2.1796875" customWidth="1"/>
    <col min="15" max="15" width="10" customWidth="1"/>
    <col min="16" max="16" width="7.7265625" customWidth="1"/>
    <col min="17" max="17" width="6.54296875" customWidth="1"/>
    <col min="18" max="18" width="4.36328125" customWidth="1"/>
    <col min="19" max="19" width="6.1796875" customWidth="1"/>
    <col min="20" max="20" width="8.54296875" customWidth="1"/>
    <col min="21" max="21" width="6.54296875" customWidth="1"/>
    <col min="22" max="22" width="5.54296875" customWidth="1"/>
    <col min="23" max="23" width="6.1796875" customWidth="1"/>
    <col min="24" max="24" width="6.6328125" customWidth="1"/>
    <col min="25" max="25" width="6.08984375" customWidth="1"/>
    <col min="30" max="30" width="13.26953125" customWidth="1"/>
    <col min="31" max="31" width="10.36328125" customWidth="1"/>
  </cols>
  <sheetData>
    <row r="1" spans="1:32" ht="21" thickBot="1" x14ac:dyDescent="0.35">
      <c r="A1" s="282" t="s">
        <v>347</v>
      </c>
      <c r="B1" s="270"/>
      <c r="C1" s="270"/>
      <c r="D1" s="270"/>
      <c r="E1" s="270"/>
      <c r="F1" s="270"/>
      <c r="G1" s="270"/>
      <c r="H1" s="270"/>
      <c r="I1" s="270"/>
      <c r="J1" s="389" t="s">
        <v>340</v>
      </c>
      <c r="K1" s="579">
        <v>43120</v>
      </c>
      <c r="L1" s="579"/>
      <c r="M1" s="282" t="str">
        <f>A1</f>
        <v>St Helens</v>
      </c>
      <c r="N1" s="44"/>
      <c r="O1" s="45"/>
      <c r="P1" s="44"/>
      <c r="Q1" s="44"/>
      <c r="R1" s="45"/>
      <c r="S1" s="45"/>
      <c r="T1" s="45"/>
      <c r="U1" s="45"/>
      <c r="V1" s="45"/>
      <c r="W1" s="282" t="str">
        <f>J1</f>
        <v>Sat</v>
      </c>
      <c r="X1" s="580">
        <f>K1</f>
        <v>43120</v>
      </c>
      <c r="Y1" s="581"/>
      <c r="Z1" s="34"/>
    </row>
    <row r="2" spans="1:32" ht="26.25" customHeight="1" thickTop="1" thickBot="1" x14ac:dyDescent="0.3">
      <c r="A2" s="451" t="s">
        <v>308</v>
      </c>
      <c r="B2" s="452">
        <v>1</v>
      </c>
      <c r="C2" s="453" t="s">
        <v>0</v>
      </c>
      <c r="D2" s="454"/>
      <c r="E2" s="455" t="s">
        <v>1</v>
      </c>
      <c r="F2" s="456" t="s">
        <v>3</v>
      </c>
      <c r="G2" s="456" t="s">
        <v>4</v>
      </c>
      <c r="H2" s="456" t="s">
        <v>5</v>
      </c>
      <c r="I2" s="456" t="s">
        <v>6</v>
      </c>
      <c r="J2" s="457" t="s">
        <v>7</v>
      </c>
      <c r="K2" s="458" t="s">
        <v>8</v>
      </c>
      <c r="L2" s="459" t="s">
        <v>9</v>
      </c>
      <c r="M2" s="451" t="s">
        <v>308</v>
      </c>
      <c r="N2" s="452">
        <v>2</v>
      </c>
      <c r="O2" s="453" t="s">
        <v>0</v>
      </c>
      <c r="P2" s="454"/>
      <c r="Q2" s="456" t="s">
        <v>10</v>
      </c>
      <c r="R2" s="456" t="s">
        <v>11</v>
      </c>
      <c r="S2" s="460" t="s">
        <v>12</v>
      </c>
      <c r="T2" s="461" t="s">
        <v>13</v>
      </c>
      <c r="U2" s="456" t="s">
        <v>15</v>
      </c>
      <c r="V2" s="456" t="s">
        <v>16</v>
      </c>
      <c r="W2" s="456" t="s">
        <v>17</v>
      </c>
      <c r="X2" s="456" t="s">
        <v>18</v>
      </c>
      <c r="Y2" s="456" t="s">
        <v>19</v>
      </c>
      <c r="Z2" s="241"/>
      <c r="AA2" s="446"/>
      <c r="AB2" s="447"/>
      <c r="AC2" s="448"/>
      <c r="AD2" s="449"/>
      <c r="AE2" s="448"/>
      <c r="AF2" s="444"/>
    </row>
    <row r="3" spans="1:32" ht="26.25" customHeight="1" thickBot="1" x14ac:dyDescent="0.4">
      <c r="A3" s="462" t="s">
        <v>20</v>
      </c>
      <c r="B3" s="462" t="s">
        <v>21</v>
      </c>
      <c r="C3" s="463"/>
      <c r="D3" s="464" t="s">
        <v>22</v>
      </c>
      <c r="E3" s="465">
        <v>1</v>
      </c>
      <c r="F3" s="465">
        <v>3</v>
      </c>
      <c r="G3" s="466">
        <v>103</v>
      </c>
      <c r="H3" s="465">
        <v>5</v>
      </c>
      <c r="I3" s="466">
        <v>105</v>
      </c>
      <c r="J3" s="467">
        <v>7</v>
      </c>
      <c r="K3" s="468">
        <v>9</v>
      </c>
      <c r="L3" s="469">
        <v>109</v>
      </c>
      <c r="M3" s="462" t="s">
        <v>20</v>
      </c>
      <c r="N3" s="462" t="s">
        <v>21</v>
      </c>
      <c r="O3" s="463"/>
      <c r="P3" s="464" t="s">
        <v>22</v>
      </c>
      <c r="Q3" s="465">
        <v>11</v>
      </c>
      <c r="R3" s="466">
        <v>111</v>
      </c>
      <c r="S3" s="470">
        <v>13</v>
      </c>
      <c r="T3" s="465">
        <v>15</v>
      </c>
      <c r="U3" s="465">
        <v>17</v>
      </c>
      <c r="V3" s="466">
        <v>117</v>
      </c>
      <c r="W3" s="465">
        <v>19</v>
      </c>
      <c r="X3" s="466">
        <v>119</v>
      </c>
      <c r="Y3" s="465">
        <v>21</v>
      </c>
      <c r="Z3" s="242"/>
      <c r="AA3" s="446"/>
      <c r="AB3" s="447"/>
      <c r="AC3" s="448"/>
      <c r="AD3" s="449"/>
      <c r="AE3" s="448"/>
      <c r="AF3" s="444"/>
    </row>
    <row r="4" spans="1:32" ht="26.25" customHeight="1" x14ac:dyDescent="0.25">
      <c r="A4" s="471">
        <f t="shared" ref="A4:A23" si="0">COUNTA(F4:L4)+COUNTA(Q4:S4)+COUNTA(U4:X4)</f>
        <v>0</v>
      </c>
      <c r="B4" s="471">
        <f t="shared" ref="B4:B23" si="1">COUNTA(E4:E4)+COUNTA(T4:T4)+COUNTA(Y4)</f>
        <v>0</v>
      </c>
      <c r="C4" s="547" t="s">
        <v>228</v>
      </c>
      <c r="D4" s="547" t="s">
        <v>229</v>
      </c>
      <c r="E4" s="473"/>
      <c r="F4" s="473"/>
      <c r="G4" s="474"/>
      <c r="H4" s="473"/>
      <c r="I4" s="474"/>
      <c r="J4" s="475"/>
      <c r="K4" s="476"/>
      <c r="L4" s="477"/>
      <c r="M4" s="471">
        <f t="shared" ref="M4:N23" si="2">A4</f>
        <v>0</v>
      </c>
      <c r="N4" s="471">
        <f t="shared" si="2"/>
        <v>0</v>
      </c>
      <c r="O4" s="547" t="str">
        <f t="shared" ref="O4:P6" si="3">IF(C4&lt;&gt;"",C4,"")</f>
        <v>Agreda</v>
      </c>
      <c r="P4" s="547" t="str">
        <f t="shared" si="3"/>
        <v>Juliana</v>
      </c>
      <c r="Q4" s="473"/>
      <c r="R4" s="474"/>
      <c r="S4" s="478"/>
      <c r="T4" s="479"/>
      <c r="U4" s="473"/>
      <c r="V4" s="474"/>
      <c r="W4" s="473"/>
      <c r="X4" s="474"/>
      <c r="Y4" s="480"/>
      <c r="Z4" s="242"/>
      <c r="AA4" s="448"/>
      <c r="AB4" s="448"/>
      <c r="AC4" s="448"/>
      <c r="AD4" s="449"/>
      <c r="AE4" s="448"/>
      <c r="AF4" s="445"/>
    </row>
    <row r="5" spans="1:32" ht="26.25" customHeight="1" x14ac:dyDescent="0.25">
      <c r="A5" s="471">
        <f t="shared" si="0"/>
        <v>2</v>
      </c>
      <c r="B5" s="471">
        <f t="shared" si="1"/>
        <v>2</v>
      </c>
      <c r="C5" s="278" t="s">
        <v>151</v>
      </c>
      <c r="D5" s="278" t="s">
        <v>150</v>
      </c>
      <c r="E5" s="481"/>
      <c r="F5" s="486" t="s">
        <v>345</v>
      </c>
      <c r="G5" s="362"/>
      <c r="H5" s="482"/>
      <c r="I5" s="362"/>
      <c r="J5" s="483"/>
      <c r="K5" s="476" t="s">
        <v>118</v>
      </c>
      <c r="L5" s="369"/>
      <c r="M5" s="471">
        <f t="shared" si="2"/>
        <v>2</v>
      </c>
      <c r="N5" s="471">
        <f t="shared" si="2"/>
        <v>2</v>
      </c>
      <c r="O5" s="284" t="str">
        <f t="shared" si="3"/>
        <v>Anspach</v>
      </c>
      <c r="P5" s="284" t="str">
        <f t="shared" si="3"/>
        <v>Megan</v>
      </c>
      <c r="Q5" s="486"/>
      <c r="R5" s="362"/>
      <c r="S5" s="485"/>
      <c r="T5" s="486" t="s">
        <v>81</v>
      </c>
      <c r="U5" s="486"/>
      <c r="V5" s="362"/>
      <c r="W5" s="482"/>
      <c r="X5" s="362"/>
      <c r="Y5" s="486" t="s">
        <v>81</v>
      </c>
      <c r="Z5" s="242"/>
      <c r="AA5" s="448"/>
      <c r="AB5" s="447"/>
      <c r="AC5" s="447"/>
      <c r="AD5" s="449"/>
      <c r="AE5" s="448"/>
      <c r="AF5" s="374"/>
    </row>
    <row r="6" spans="1:32" ht="26.25" customHeight="1" x14ac:dyDescent="0.25">
      <c r="A6" s="471">
        <f t="shared" si="0"/>
        <v>2</v>
      </c>
      <c r="B6" s="471">
        <f t="shared" si="1"/>
        <v>1</v>
      </c>
      <c r="C6" s="278" t="s">
        <v>245</v>
      </c>
      <c r="D6" s="278" t="s">
        <v>246</v>
      </c>
      <c r="E6" s="473"/>
      <c r="F6" s="473"/>
      <c r="G6" s="419" t="s">
        <v>220</v>
      </c>
      <c r="H6" s="473"/>
      <c r="I6" s="362"/>
      <c r="J6" s="475"/>
      <c r="K6" s="484"/>
      <c r="L6" s="369"/>
      <c r="M6" s="471">
        <f t="shared" si="2"/>
        <v>2</v>
      </c>
      <c r="N6" s="471">
        <f t="shared" si="2"/>
        <v>1</v>
      </c>
      <c r="O6" s="280" t="str">
        <f t="shared" si="3"/>
        <v>Bedolla</v>
      </c>
      <c r="P6" s="280" t="str">
        <f t="shared" si="3"/>
        <v>Daniela</v>
      </c>
      <c r="Q6" s="473"/>
      <c r="R6" s="419" t="s">
        <v>353</v>
      </c>
      <c r="S6" s="478"/>
      <c r="T6" s="479" t="s">
        <v>83</v>
      </c>
      <c r="U6" s="473"/>
      <c r="V6" s="362"/>
      <c r="W6" s="479"/>
      <c r="X6" s="362"/>
      <c r="Y6" s="473"/>
      <c r="Z6" s="242"/>
      <c r="AA6" s="448"/>
      <c r="AB6" s="448"/>
      <c r="AC6" s="448"/>
      <c r="AD6" s="449"/>
      <c r="AE6" s="448"/>
      <c r="AF6" s="374"/>
    </row>
    <row r="7" spans="1:32" ht="26.25" customHeight="1" x14ac:dyDescent="0.2">
      <c r="A7" s="471">
        <f t="shared" si="0"/>
        <v>2</v>
      </c>
      <c r="B7" s="471">
        <f t="shared" si="1"/>
        <v>2</v>
      </c>
      <c r="C7" s="472" t="s">
        <v>37</v>
      </c>
      <c r="D7" s="278" t="s">
        <v>36</v>
      </c>
      <c r="E7" s="486" t="s">
        <v>61</v>
      </c>
      <c r="F7" s="486"/>
      <c r="G7" s="362"/>
      <c r="H7" s="482"/>
      <c r="I7" s="362"/>
      <c r="J7" s="491" t="s">
        <v>118</v>
      </c>
      <c r="K7" s="487"/>
      <c r="L7" s="369"/>
      <c r="M7" s="471">
        <f t="shared" si="2"/>
        <v>2</v>
      </c>
      <c r="N7" s="471">
        <f t="shared" si="2"/>
        <v>2</v>
      </c>
      <c r="O7" s="280" t="str">
        <f t="shared" ref="O7:O23" si="4">IF(C7&lt;&gt;"",C7,"")</f>
        <v>Bender</v>
      </c>
      <c r="P7" s="280" t="str">
        <f t="shared" ref="P7:P23" si="5">IF(D7&lt;&gt;"",D7,"")</f>
        <v>Anna</v>
      </c>
      <c r="Q7" s="486" t="s">
        <v>220</v>
      </c>
      <c r="R7" s="362"/>
      <c r="S7" s="505"/>
      <c r="T7" s="482"/>
      <c r="U7" s="482"/>
      <c r="V7" s="362"/>
      <c r="W7" s="482"/>
      <c r="X7" s="362"/>
      <c r="Y7" s="486" t="s">
        <v>350</v>
      </c>
      <c r="Z7" s="242"/>
      <c r="AA7" s="448"/>
      <c r="AB7" s="448"/>
      <c r="AC7" s="448"/>
      <c r="AD7" s="448"/>
      <c r="AE7" s="448"/>
      <c r="AF7" s="374"/>
    </row>
    <row r="8" spans="1:32" ht="26.25" customHeight="1" x14ac:dyDescent="0.25">
      <c r="A8" s="471">
        <f t="shared" si="0"/>
        <v>2</v>
      </c>
      <c r="B8" s="471">
        <f t="shared" si="1"/>
        <v>2</v>
      </c>
      <c r="C8" s="278" t="s">
        <v>157</v>
      </c>
      <c r="D8" s="278" t="s">
        <v>156</v>
      </c>
      <c r="E8" s="479"/>
      <c r="F8" s="473"/>
      <c r="G8" s="362"/>
      <c r="H8" s="473"/>
      <c r="I8" s="362"/>
      <c r="J8" s="490" t="s">
        <v>220</v>
      </c>
      <c r="K8" s="487"/>
      <c r="L8" s="369"/>
      <c r="M8" s="471">
        <f t="shared" si="2"/>
        <v>2</v>
      </c>
      <c r="N8" s="471">
        <f t="shared" si="2"/>
        <v>2</v>
      </c>
      <c r="O8" s="280" t="str">
        <f t="shared" si="4"/>
        <v>Farias</v>
      </c>
      <c r="P8" s="280" t="str">
        <f t="shared" si="5"/>
        <v>Jennifer</v>
      </c>
      <c r="Q8" s="479" t="s">
        <v>118</v>
      </c>
      <c r="R8" s="362"/>
      <c r="S8" s="478"/>
      <c r="T8" s="479" t="s">
        <v>305</v>
      </c>
      <c r="U8" s="473"/>
      <c r="V8" s="362"/>
      <c r="W8" s="473"/>
      <c r="X8" s="362"/>
      <c r="Y8" s="479" t="s">
        <v>72</v>
      </c>
      <c r="Z8" s="242"/>
      <c r="AA8" s="450"/>
      <c r="AB8" s="450"/>
      <c r="AC8" s="450"/>
      <c r="AD8" s="449"/>
      <c r="AE8" s="448"/>
      <c r="AF8" s="374"/>
    </row>
    <row r="9" spans="1:32" ht="26.25" customHeight="1" x14ac:dyDescent="0.25">
      <c r="A9" s="471">
        <f t="shared" si="0"/>
        <v>2</v>
      </c>
      <c r="B9" s="471">
        <f t="shared" si="1"/>
        <v>2</v>
      </c>
      <c r="C9" s="278" t="s">
        <v>232</v>
      </c>
      <c r="D9" s="278" t="s">
        <v>233</v>
      </c>
      <c r="E9" s="486" t="s">
        <v>58</v>
      </c>
      <c r="F9" s="482"/>
      <c r="G9" s="362"/>
      <c r="H9" s="486" t="s">
        <v>345</v>
      </c>
      <c r="I9" s="362"/>
      <c r="J9" s="488"/>
      <c r="K9" s="487"/>
      <c r="L9" s="369"/>
      <c r="M9" s="471">
        <f t="shared" si="2"/>
        <v>2</v>
      </c>
      <c r="N9" s="471">
        <f t="shared" si="2"/>
        <v>2</v>
      </c>
      <c r="O9" s="280" t="str">
        <f t="shared" si="4"/>
        <v>Fost</v>
      </c>
      <c r="P9" s="280" t="str">
        <f t="shared" si="5"/>
        <v>Clara</v>
      </c>
      <c r="Q9" s="482"/>
      <c r="R9" s="362"/>
      <c r="S9" s="505" t="s">
        <v>345</v>
      </c>
      <c r="T9" s="492"/>
      <c r="U9" s="482"/>
      <c r="V9" s="362"/>
      <c r="W9" s="482"/>
      <c r="X9" s="362"/>
      <c r="Y9" s="486" t="s">
        <v>76</v>
      </c>
      <c r="Z9" s="242"/>
      <c r="AA9" s="450"/>
      <c r="AB9" s="450"/>
      <c r="AC9" s="450"/>
      <c r="AD9" s="449"/>
      <c r="AE9" s="448"/>
      <c r="AF9" s="374"/>
    </row>
    <row r="10" spans="1:32" ht="26.25" customHeight="1" x14ac:dyDescent="0.2">
      <c r="A10" s="471">
        <f t="shared" si="0"/>
        <v>2</v>
      </c>
      <c r="B10" s="471">
        <f t="shared" si="1"/>
        <v>2</v>
      </c>
      <c r="C10" s="278" t="s">
        <v>45</v>
      </c>
      <c r="D10" s="278" t="s">
        <v>44</v>
      </c>
      <c r="E10" s="473"/>
      <c r="F10" s="473"/>
      <c r="G10" s="362"/>
      <c r="H10" s="479"/>
      <c r="I10" s="362"/>
      <c r="J10" s="490" t="s">
        <v>345</v>
      </c>
      <c r="K10" s="489"/>
      <c r="L10" s="369"/>
      <c r="M10" s="471">
        <f t="shared" si="2"/>
        <v>2</v>
      </c>
      <c r="N10" s="471">
        <f t="shared" si="2"/>
        <v>2</v>
      </c>
      <c r="O10" s="280" t="str">
        <f t="shared" si="4"/>
        <v>Hancock</v>
      </c>
      <c r="P10" s="280" t="str">
        <f t="shared" si="5"/>
        <v>Grace</v>
      </c>
      <c r="Q10" s="479" t="s">
        <v>345</v>
      </c>
      <c r="R10" s="362"/>
      <c r="S10" s="478"/>
      <c r="T10" s="479" t="s">
        <v>71</v>
      </c>
      <c r="U10" s="473"/>
      <c r="V10" s="362"/>
      <c r="W10" s="479"/>
      <c r="X10" s="362"/>
      <c r="Y10" s="506" t="s">
        <v>71</v>
      </c>
      <c r="Z10" s="242"/>
    </row>
    <row r="11" spans="1:32" ht="26.25" customHeight="1" x14ac:dyDescent="0.2">
      <c r="A11" s="471">
        <f t="shared" si="0"/>
        <v>2</v>
      </c>
      <c r="B11" s="471">
        <f t="shared" si="1"/>
        <v>2</v>
      </c>
      <c r="C11" s="472" t="s">
        <v>234</v>
      </c>
      <c r="D11" s="472" t="s">
        <v>235</v>
      </c>
      <c r="E11" s="486" t="s">
        <v>303</v>
      </c>
      <c r="F11" s="486"/>
      <c r="G11" s="362"/>
      <c r="H11" s="482"/>
      <c r="I11" s="419" t="s">
        <v>214</v>
      </c>
      <c r="J11" s="483"/>
      <c r="K11" s="487"/>
      <c r="L11" s="369"/>
      <c r="M11" s="471">
        <f t="shared" si="2"/>
        <v>2</v>
      </c>
      <c r="N11" s="471">
        <f t="shared" si="2"/>
        <v>2</v>
      </c>
      <c r="O11" s="280" t="str">
        <f t="shared" si="4"/>
        <v>Hawkins</v>
      </c>
      <c r="P11" s="280" t="str">
        <f t="shared" si="5"/>
        <v>Shaylon</v>
      </c>
      <c r="Q11" s="482"/>
      <c r="R11" s="362"/>
      <c r="S11" s="485"/>
      <c r="T11" s="486" t="s">
        <v>352</v>
      </c>
      <c r="U11" s="486" t="s">
        <v>220</v>
      </c>
      <c r="V11" s="362"/>
      <c r="W11" s="482"/>
      <c r="X11" s="362"/>
      <c r="Y11" s="482"/>
      <c r="Z11" s="242"/>
    </row>
    <row r="12" spans="1:32" ht="26.25" customHeight="1" x14ac:dyDescent="0.2">
      <c r="A12" s="471">
        <f t="shared" si="0"/>
        <v>2</v>
      </c>
      <c r="B12" s="471">
        <f t="shared" si="1"/>
        <v>2</v>
      </c>
      <c r="C12" s="278" t="s">
        <v>162</v>
      </c>
      <c r="D12" s="278" t="s">
        <v>161</v>
      </c>
      <c r="E12" s="479" t="s">
        <v>349</v>
      </c>
      <c r="F12" s="473"/>
      <c r="G12" s="362"/>
      <c r="H12" s="479" t="s">
        <v>118</v>
      </c>
      <c r="I12" s="419"/>
      <c r="J12" s="490"/>
      <c r="K12" s="487"/>
      <c r="L12" s="369"/>
      <c r="M12" s="471">
        <f t="shared" si="2"/>
        <v>2</v>
      </c>
      <c r="N12" s="471">
        <f t="shared" si="2"/>
        <v>2</v>
      </c>
      <c r="O12" s="280" t="str">
        <f t="shared" si="4"/>
        <v>Henion</v>
      </c>
      <c r="P12" s="280" t="str">
        <f t="shared" si="5"/>
        <v>Catelynn</v>
      </c>
      <c r="Q12" s="473"/>
      <c r="R12" s="419"/>
      <c r="S12" s="478"/>
      <c r="T12" s="479" t="s">
        <v>76</v>
      </c>
      <c r="U12" s="473"/>
      <c r="V12" s="362"/>
      <c r="W12" s="479" t="s">
        <v>345</v>
      </c>
      <c r="X12" s="419"/>
      <c r="Y12" s="479"/>
      <c r="Z12" s="242"/>
    </row>
    <row r="13" spans="1:32" ht="26.25" customHeight="1" x14ac:dyDescent="0.2">
      <c r="A13" s="471">
        <f t="shared" si="0"/>
        <v>0</v>
      </c>
      <c r="B13" s="471">
        <f t="shared" si="1"/>
        <v>1</v>
      </c>
      <c r="C13" s="502" t="s">
        <v>57</v>
      </c>
      <c r="D13" s="502" t="s">
        <v>236</v>
      </c>
      <c r="E13" s="486" t="s">
        <v>54</v>
      </c>
      <c r="F13" s="482"/>
      <c r="G13" s="362"/>
      <c r="H13" s="486"/>
      <c r="I13" s="362"/>
      <c r="J13" s="483"/>
      <c r="K13" s="487"/>
      <c r="L13" s="369"/>
      <c r="M13" s="471">
        <f t="shared" si="2"/>
        <v>0</v>
      </c>
      <c r="N13" s="471">
        <f t="shared" si="2"/>
        <v>1</v>
      </c>
      <c r="O13" s="547" t="str">
        <f t="shared" si="4"/>
        <v>Hill</v>
      </c>
      <c r="P13" s="547" t="str">
        <f t="shared" si="5"/>
        <v>Olivia</v>
      </c>
      <c r="Q13" s="482"/>
      <c r="R13" s="362"/>
      <c r="S13" s="485"/>
      <c r="T13" s="486"/>
      <c r="U13" s="482"/>
      <c r="V13" s="362"/>
      <c r="W13" s="482"/>
      <c r="X13" s="362"/>
      <c r="Y13" s="482"/>
      <c r="Z13" s="242"/>
    </row>
    <row r="14" spans="1:32" ht="26.25" customHeight="1" x14ac:dyDescent="0.2">
      <c r="A14" s="471">
        <f t="shared" si="0"/>
        <v>2</v>
      </c>
      <c r="B14" s="471">
        <f t="shared" si="1"/>
        <v>1</v>
      </c>
      <c r="C14" s="278" t="s">
        <v>167</v>
      </c>
      <c r="D14" s="278" t="s">
        <v>166</v>
      </c>
      <c r="E14" s="479"/>
      <c r="F14" s="479" t="s">
        <v>220</v>
      </c>
      <c r="G14" s="362"/>
      <c r="H14" s="473"/>
      <c r="I14" s="362"/>
      <c r="J14" s="475"/>
      <c r="K14" s="489"/>
      <c r="L14" s="369"/>
      <c r="M14" s="471">
        <f t="shared" si="2"/>
        <v>2</v>
      </c>
      <c r="N14" s="471">
        <f t="shared" si="2"/>
        <v>1</v>
      </c>
      <c r="O14" s="280" t="str">
        <f t="shared" si="4"/>
        <v>Johnson</v>
      </c>
      <c r="P14" s="280" t="str">
        <f t="shared" si="5"/>
        <v>Lauren</v>
      </c>
      <c r="Q14" s="473"/>
      <c r="R14" s="362"/>
      <c r="S14" s="478"/>
      <c r="T14" s="479" t="s">
        <v>77</v>
      </c>
      <c r="U14" s="473"/>
      <c r="V14" s="362"/>
      <c r="W14" s="479" t="s">
        <v>220</v>
      </c>
      <c r="X14" s="362"/>
      <c r="Y14" s="473"/>
      <c r="Z14" s="243"/>
      <c r="AA14" s="164"/>
    </row>
    <row r="15" spans="1:32" ht="26.25" customHeight="1" x14ac:dyDescent="0.2">
      <c r="A15" s="471">
        <f t="shared" si="0"/>
        <v>0</v>
      </c>
      <c r="B15" s="471">
        <f t="shared" si="1"/>
        <v>0</v>
      </c>
      <c r="C15" s="547" t="s">
        <v>167</v>
      </c>
      <c r="D15" s="547" t="s">
        <v>168</v>
      </c>
      <c r="E15" s="486"/>
      <c r="F15" s="482"/>
      <c r="G15" s="362"/>
      <c r="H15" s="482"/>
      <c r="I15" s="362"/>
      <c r="J15" s="491"/>
      <c r="K15" s="487"/>
      <c r="L15" s="369"/>
      <c r="M15" s="471">
        <f t="shared" si="2"/>
        <v>0</v>
      </c>
      <c r="N15" s="471">
        <f t="shared" si="2"/>
        <v>0</v>
      </c>
      <c r="O15" s="547" t="str">
        <f t="shared" si="4"/>
        <v>Johnson</v>
      </c>
      <c r="P15" s="547" t="str">
        <f t="shared" si="5"/>
        <v>Taylor</v>
      </c>
      <c r="Q15" s="481"/>
      <c r="R15" s="362"/>
      <c r="S15" s="485"/>
      <c r="T15" s="482"/>
      <c r="U15" s="482"/>
      <c r="V15" s="362"/>
      <c r="W15" s="482"/>
      <c r="X15" s="362"/>
      <c r="Y15" s="486"/>
      <c r="Z15" s="243"/>
      <c r="AA15" s="164"/>
    </row>
    <row r="16" spans="1:32" ht="26.25" customHeight="1" x14ac:dyDescent="0.2">
      <c r="A16" s="471">
        <f t="shared" si="0"/>
        <v>2</v>
      </c>
      <c r="B16" s="471">
        <f t="shared" si="1"/>
        <v>2</v>
      </c>
      <c r="C16" s="278" t="s">
        <v>237</v>
      </c>
      <c r="D16" s="278" t="s">
        <v>238</v>
      </c>
      <c r="E16" s="479" t="s">
        <v>300</v>
      </c>
      <c r="F16" s="473"/>
      <c r="G16" s="362"/>
      <c r="H16" s="479"/>
      <c r="I16" s="419" t="s">
        <v>345</v>
      </c>
      <c r="J16" s="475"/>
      <c r="K16" s="487"/>
      <c r="L16" s="369"/>
      <c r="M16" s="471">
        <f t="shared" si="2"/>
        <v>2</v>
      </c>
      <c r="N16" s="471">
        <f t="shared" si="2"/>
        <v>2</v>
      </c>
      <c r="O16" s="280" t="str">
        <f t="shared" si="4"/>
        <v>Mathews</v>
      </c>
      <c r="P16" s="280" t="str">
        <f t="shared" si="5"/>
        <v>Lexee</v>
      </c>
      <c r="Q16" s="473"/>
      <c r="R16" s="362"/>
      <c r="S16" s="499" t="s">
        <v>118</v>
      </c>
      <c r="T16" s="473"/>
      <c r="U16" s="473"/>
      <c r="V16" s="362"/>
      <c r="W16" s="473"/>
      <c r="X16" s="362"/>
      <c r="Y16" s="479" t="s">
        <v>77</v>
      </c>
      <c r="Z16" s="242"/>
    </row>
    <row r="17" spans="1:28" ht="26.25" customHeight="1" x14ac:dyDescent="0.2">
      <c r="A17" s="471">
        <f t="shared" si="0"/>
        <v>2</v>
      </c>
      <c r="B17" s="471">
        <f t="shared" si="1"/>
        <v>2</v>
      </c>
      <c r="C17" s="278" t="s">
        <v>174</v>
      </c>
      <c r="D17" s="278" t="s">
        <v>173</v>
      </c>
      <c r="E17" s="482"/>
      <c r="F17" s="486" t="s">
        <v>118</v>
      </c>
      <c r="G17" s="362"/>
      <c r="H17" s="482"/>
      <c r="I17" s="362"/>
      <c r="J17" s="491"/>
      <c r="K17" s="489" t="s">
        <v>345</v>
      </c>
      <c r="L17" s="369"/>
      <c r="M17" s="471">
        <f t="shared" si="2"/>
        <v>2</v>
      </c>
      <c r="N17" s="471">
        <f t="shared" si="2"/>
        <v>2</v>
      </c>
      <c r="O17" s="280" t="str">
        <f t="shared" si="4"/>
        <v>Ouchida</v>
      </c>
      <c r="P17" s="280" t="str">
        <f t="shared" si="5"/>
        <v>Haylie</v>
      </c>
      <c r="Q17" s="482"/>
      <c r="R17" s="362"/>
      <c r="S17" s="485"/>
      <c r="T17" s="492" t="s">
        <v>316</v>
      </c>
      <c r="U17" s="482"/>
      <c r="V17" s="362"/>
      <c r="W17" s="486"/>
      <c r="X17" s="362"/>
      <c r="Y17" s="486" t="s">
        <v>316</v>
      </c>
      <c r="Z17" s="242"/>
    </row>
    <row r="18" spans="1:28" ht="26.25" customHeight="1" x14ac:dyDescent="0.2">
      <c r="A18" s="471">
        <f t="shared" si="0"/>
        <v>2</v>
      </c>
      <c r="B18" s="471">
        <f t="shared" si="1"/>
        <v>2</v>
      </c>
      <c r="C18" s="278" t="s">
        <v>49</v>
      </c>
      <c r="D18" s="278" t="s">
        <v>48</v>
      </c>
      <c r="E18" s="479" t="s">
        <v>304</v>
      </c>
      <c r="F18" s="473"/>
      <c r="G18" s="362"/>
      <c r="H18" s="479"/>
      <c r="I18" s="419" t="s">
        <v>118</v>
      </c>
      <c r="J18" s="475"/>
      <c r="K18" s="487"/>
      <c r="L18" s="369"/>
      <c r="M18" s="471">
        <f t="shared" si="2"/>
        <v>2</v>
      </c>
      <c r="N18" s="471">
        <f t="shared" si="2"/>
        <v>2</v>
      </c>
      <c r="O18" s="284" t="str">
        <f t="shared" si="4"/>
        <v>Reinertsen</v>
      </c>
      <c r="P18" s="284" t="str">
        <f t="shared" si="5"/>
        <v>Kaia</v>
      </c>
      <c r="Q18" s="473"/>
      <c r="R18" s="362"/>
      <c r="S18" s="478"/>
      <c r="T18" s="506" t="s">
        <v>78</v>
      </c>
      <c r="U18" s="473"/>
      <c r="V18" s="362"/>
      <c r="W18" s="479" t="s">
        <v>118</v>
      </c>
      <c r="X18" s="362"/>
      <c r="Y18" s="479"/>
      <c r="Z18" s="242"/>
      <c r="AB18" s="34"/>
    </row>
    <row r="19" spans="1:28" ht="26.25" customHeight="1" x14ac:dyDescent="0.2">
      <c r="A19" s="471">
        <f t="shared" si="0"/>
        <v>2</v>
      </c>
      <c r="B19" s="471">
        <f t="shared" si="1"/>
        <v>2</v>
      </c>
      <c r="C19" s="278" t="s">
        <v>239</v>
      </c>
      <c r="D19" s="278" t="s">
        <v>240</v>
      </c>
      <c r="E19" s="481" t="s">
        <v>351</v>
      </c>
      <c r="F19" s="486"/>
      <c r="G19" s="419" t="s">
        <v>345</v>
      </c>
      <c r="H19" s="486"/>
      <c r="I19" s="419"/>
      <c r="J19" s="491"/>
      <c r="K19" s="487"/>
      <c r="L19" s="429"/>
      <c r="M19" s="471">
        <f t="shared" si="2"/>
        <v>2</v>
      </c>
      <c r="N19" s="471">
        <f t="shared" si="2"/>
        <v>2</v>
      </c>
      <c r="O19" s="284" t="str">
        <f t="shared" si="4"/>
        <v>Scharff</v>
      </c>
      <c r="P19" s="284" t="str">
        <f t="shared" si="5"/>
        <v>Caroline</v>
      </c>
      <c r="Q19" s="482"/>
      <c r="R19" s="362"/>
      <c r="S19" s="485"/>
      <c r="T19" s="486" t="s">
        <v>72</v>
      </c>
      <c r="U19" s="486" t="s">
        <v>345</v>
      </c>
      <c r="V19" s="362"/>
      <c r="W19" s="486"/>
      <c r="X19" s="362"/>
      <c r="Y19" s="486"/>
      <c r="Z19" s="242"/>
    </row>
    <row r="20" spans="1:28" ht="26.25" customHeight="1" x14ac:dyDescent="0.2">
      <c r="A20" s="471">
        <f t="shared" si="0"/>
        <v>2</v>
      </c>
      <c r="B20" s="471">
        <f t="shared" si="1"/>
        <v>2</v>
      </c>
      <c r="C20" s="278" t="s">
        <v>241</v>
      </c>
      <c r="D20" s="278" t="s">
        <v>242</v>
      </c>
      <c r="E20" s="479"/>
      <c r="F20" s="479"/>
      <c r="G20" s="362"/>
      <c r="H20" s="479" t="s">
        <v>220</v>
      </c>
      <c r="I20" s="362"/>
      <c r="J20" s="475"/>
      <c r="K20" s="494"/>
      <c r="L20" s="369"/>
      <c r="M20" s="471">
        <f t="shared" si="2"/>
        <v>2</v>
      </c>
      <c r="N20" s="471">
        <f t="shared" si="2"/>
        <v>2</v>
      </c>
      <c r="O20" s="284" t="str">
        <f t="shared" si="4"/>
        <v>Southworth</v>
      </c>
      <c r="P20" s="284" t="str">
        <f t="shared" si="5"/>
        <v>Athena</v>
      </c>
      <c r="Q20" s="473"/>
      <c r="R20" s="362"/>
      <c r="S20" s="499" t="s">
        <v>220</v>
      </c>
      <c r="T20" s="479" t="s">
        <v>82</v>
      </c>
      <c r="U20" s="473"/>
      <c r="V20" s="362"/>
      <c r="W20" s="473"/>
      <c r="X20" s="362"/>
      <c r="Y20" s="479" t="s">
        <v>82</v>
      </c>
      <c r="Z20" s="242"/>
    </row>
    <row r="21" spans="1:28" ht="26.25" customHeight="1" x14ac:dyDescent="0.2">
      <c r="A21" s="471">
        <f t="shared" si="0"/>
        <v>2</v>
      </c>
      <c r="B21" s="471">
        <f t="shared" si="1"/>
        <v>1</v>
      </c>
      <c r="C21" s="278" t="s">
        <v>243</v>
      </c>
      <c r="D21" s="278" t="s">
        <v>236</v>
      </c>
      <c r="E21" s="481"/>
      <c r="F21" s="482"/>
      <c r="G21" s="419" t="s">
        <v>118</v>
      </c>
      <c r="H21" s="486"/>
      <c r="I21" s="362"/>
      <c r="J21" s="491"/>
      <c r="K21" s="487"/>
      <c r="L21" s="369"/>
      <c r="M21" s="471">
        <f t="shared" si="2"/>
        <v>2</v>
      </c>
      <c r="N21" s="471">
        <f t="shared" si="2"/>
        <v>1</v>
      </c>
      <c r="O21" s="284" t="str">
        <f t="shared" si="4"/>
        <v>Wait</v>
      </c>
      <c r="P21" s="284" t="str">
        <f t="shared" si="5"/>
        <v>Olivia</v>
      </c>
      <c r="Q21" s="482"/>
      <c r="R21" s="362"/>
      <c r="S21" s="485"/>
      <c r="T21" s="486" t="s">
        <v>73</v>
      </c>
      <c r="U21" s="486" t="s">
        <v>118</v>
      </c>
      <c r="V21" s="362"/>
      <c r="W21" s="482"/>
      <c r="X21" s="362"/>
      <c r="Y21" s="486"/>
      <c r="Z21" s="242"/>
    </row>
    <row r="22" spans="1:28" ht="26.25" customHeight="1" x14ac:dyDescent="0.2">
      <c r="A22" s="471">
        <f t="shared" si="0"/>
        <v>0</v>
      </c>
      <c r="B22" s="471">
        <f t="shared" si="1"/>
        <v>0</v>
      </c>
      <c r="C22" s="278"/>
      <c r="D22" s="278"/>
      <c r="E22" s="473"/>
      <c r="F22" s="473"/>
      <c r="G22" s="474"/>
      <c r="H22" s="473"/>
      <c r="I22" s="474"/>
      <c r="J22" s="475"/>
      <c r="K22" s="484"/>
      <c r="L22" s="495"/>
      <c r="M22" s="471">
        <f t="shared" si="2"/>
        <v>0</v>
      </c>
      <c r="N22" s="471">
        <f t="shared" si="2"/>
        <v>0</v>
      </c>
      <c r="O22" s="284" t="str">
        <f t="shared" si="4"/>
        <v/>
      </c>
      <c r="P22" s="284" t="str">
        <f t="shared" si="5"/>
        <v/>
      </c>
      <c r="Q22" s="473"/>
      <c r="R22" s="474"/>
      <c r="S22" s="478"/>
      <c r="T22" s="473"/>
      <c r="U22" s="473"/>
      <c r="V22" s="474"/>
      <c r="W22" s="473"/>
      <c r="X22" s="474"/>
      <c r="Y22" s="473"/>
      <c r="Z22" s="242"/>
    </row>
    <row r="23" spans="1:28" ht="26.25" customHeight="1" x14ac:dyDescent="0.2">
      <c r="A23" s="471">
        <f t="shared" si="0"/>
        <v>0</v>
      </c>
      <c r="B23" s="471">
        <f t="shared" si="1"/>
        <v>0</v>
      </c>
      <c r="C23" s="278"/>
      <c r="D23" s="278"/>
      <c r="E23" s="482"/>
      <c r="F23" s="482"/>
      <c r="G23" s="362"/>
      <c r="H23" s="482"/>
      <c r="I23" s="419"/>
      <c r="J23" s="483"/>
      <c r="K23" s="484"/>
      <c r="L23" s="369"/>
      <c r="M23" s="471">
        <f t="shared" si="2"/>
        <v>0</v>
      </c>
      <c r="N23" s="471">
        <f t="shared" si="2"/>
        <v>0</v>
      </c>
      <c r="O23" s="284" t="str">
        <f t="shared" si="4"/>
        <v/>
      </c>
      <c r="P23" s="284" t="str">
        <f t="shared" si="5"/>
        <v/>
      </c>
      <c r="Q23" s="482"/>
      <c r="R23" s="419"/>
      <c r="S23" s="485"/>
      <c r="T23" s="482"/>
      <c r="U23" s="482"/>
      <c r="V23" s="362"/>
      <c r="W23" s="482"/>
      <c r="X23" s="362"/>
      <c r="Y23" s="482"/>
      <c r="Z23" s="242"/>
    </row>
    <row r="24" spans="1:28" ht="17.25" customHeight="1" thickBot="1" x14ac:dyDescent="0.25">
      <c r="A24" s="61"/>
      <c r="B24" s="50"/>
      <c r="C24" s="13"/>
      <c r="D24" s="14"/>
      <c r="E24" s="323">
        <f>COUNTA(E4:E23)/4</f>
        <v>2</v>
      </c>
      <c r="F24" s="235">
        <f t="shared" ref="F24:L24" si="6">COUNTA(F4:F23)</f>
        <v>3</v>
      </c>
      <c r="G24" s="235">
        <f t="shared" si="6"/>
        <v>3</v>
      </c>
      <c r="H24" s="235">
        <f t="shared" si="6"/>
        <v>3</v>
      </c>
      <c r="I24" s="235">
        <f t="shared" si="6"/>
        <v>3</v>
      </c>
      <c r="J24" s="235">
        <f t="shared" si="6"/>
        <v>3</v>
      </c>
      <c r="K24" s="235">
        <f t="shared" si="6"/>
        <v>2</v>
      </c>
      <c r="L24" s="235">
        <f t="shared" si="6"/>
        <v>0</v>
      </c>
      <c r="M24" s="73"/>
      <c r="N24" s="50"/>
      <c r="O24" s="61"/>
      <c r="P24" s="61"/>
      <c r="Q24" s="235">
        <f t="shared" ref="Q24" si="7">COUNTA(Q4:Q23)</f>
        <v>3</v>
      </c>
      <c r="R24" s="235">
        <f>COUNTA(R4:R23)</f>
        <v>1</v>
      </c>
      <c r="S24" s="235">
        <f t="shared" ref="S24" si="8">COUNTA(S4:S23)</f>
        <v>3</v>
      </c>
      <c r="T24" s="323">
        <f>COUNTA(T4:T23)/4</f>
        <v>3</v>
      </c>
      <c r="U24" s="235">
        <f t="shared" ref="U24" si="9">COUNTA(U4:U23)</f>
        <v>3</v>
      </c>
      <c r="V24" s="235">
        <f>COUNTA(V4:V23)</f>
        <v>0</v>
      </c>
      <c r="W24" s="235">
        <f t="shared" ref="W24" si="10">COUNTA(W4:W23)</f>
        <v>3</v>
      </c>
      <c r="X24" s="235">
        <f>COUNTA(X4:X23)</f>
        <v>0</v>
      </c>
      <c r="Y24" s="323">
        <f>COUNTA(Y4:Y23)/4</f>
        <v>2</v>
      </c>
    </row>
    <row r="25" spans="1:28" ht="17.25" customHeight="1" x14ac:dyDescent="0.2">
      <c r="B25" s="12"/>
      <c r="C25" s="426" t="s">
        <v>62</v>
      </c>
      <c r="D25" s="18"/>
      <c r="E25" s="19"/>
      <c r="F25" s="20"/>
      <c r="G25" s="20"/>
      <c r="H25" s="74"/>
      <c r="I25" s="74"/>
      <c r="J25" s="75"/>
      <c r="K25" s="52"/>
      <c r="M25" s="50"/>
      <c r="N25" s="12"/>
      <c r="O25" s="426" t="s">
        <v>64</v>
      </c>
      <c r="P25" s="18"/>
      <c r="Q25" s="18"/>
      <c r="R25" s="120"/>
      <c r="S25" s="121"/>
      <c r="T25" s="426" t="s">
        <v>65</v>
      </c>
      <c r="U25" s="18"/>
      <c r="V25" s="18"/>
      <c r="W25" s="18"/>
      <c r="X25" s="18"/>
      <c r="Y25" s="165"/>
    </row>
    <row r="26" spans="1:28" ht="22.5" customHeight="1" thickBot="1" x14ac:dyDescent="0.25">
      <c r="B26" s="12" t="s">
        <v>207</v>
      </c>
      <c r="C26" s="21" t="s">
        <v>66</v>
      </c>
      <c r="D26" s="22"/>
      <c r="E26" s="22" t="s">
        <v>67</v>
      </c>
      <c r="F26" s="22"/>
      <c r="G26" s="22" t="s">
        <v>68</v>
      </c>
      <c r="H26" s="22"/>
      <c r="I26" s="77"/>
      <c r="J26" s="78"/>
      <c r="M26" s="12"/>
      <c r="N26" s="12"/>
      <c r="O26" s="21" t="s">
        <v>66</v>
      </c>
      <c r="P26" s="22" t="s">
        <v>67</v>
      </c>
      <c r="Q26" s="22"/>
      <c r="R26" s="22" t="s">
        <v>68</v>
      </c>
      <c r="S26" s="22"/>
      <c r="T26" s="21" t="s">
        <v>66</v>
      </c>
      <c r="U26" s="123"/>
      <c r="V26" s="22" t="s">
        <v>67</v>
      </c>
      <c r="W26" s="166"/>
      <c r="X26" s="22" t="s">
        <v>68</v>
      </c>
      <c r="Y26" s="167"/>
    </row>
    <row r="27" spans="1:28" ht="22.5" customHeight="1" x14ac:dyDescent="0.25">
      <c r="A27" s="12"/>
      <c r="B27" s="12" t="s">
        <v>208</v>
      </c>
      <c r="C27" s="21" t="s">
        <v>71</v>
      </c>
      <c r="D27" s="22"/>
      <c r="E27" s="22" t="s">
        <v>72</v>
      </c>
      <c r="F27" s="22"/>
      <c r="G27" s="22" t="s">
        <v>73</v>
      </c>
      <c r="H27" s="22"/>
      <c r="I27" s="80"/>
      <c r="J27" s="81"/>
      <c r="K27" s="76" t="s">
        <v>63</v>
      </c>
      <c r="M27" s="12"/>
      <c r="O27" s="21" t="s">
        <v>71</v>
      </c>
      <c r="P27" s="22" t="s">
        <v>72</v>
      </c>
      <c r="Q27" s="22"/>
      <c r="R27" s="22" t="s">
        <v>73</v>
      </c>
      <c r="S27" s="22"/>
      <c r="T27" s="21" t="s">
        <v>71</v>
      </c>
      <c r="U27" s="123"/>
      <c r="V27" s="22" t="s">
        <v>72</v>
      </c>
      <c r="W27" s="168"/>
      <c r="X27" s="22" t="s">
        <v>73</v>
      </c>
      <c r="Y27" s="167"/>
    </row>
    <row r="28" spans="1:28" ht="22.5" customHeight="1" x14ac:dyDescent="0.2">
      <c r="B28" s="12" t="s">
        <v>209</v>
      </c>
      <c r="C28" s="26" t="s">
        <v>76</v>
      </c>
      <c r="D28" s="27"/>
      <c r="E28" s="27" t="s">
        <v>77</v>
      </c>
      <c r="F28" s="27"/>
      <c r="G28" s="27" t="s">
        <v>78</v>
      </c>
      <c r="H28" s="27"/>
      <c r="I28" s="84"/>
      <c r="J28" s="85"/>
      <c r="K28" s="79"/>
      <c r="M28" s="34"/>
      <c r="N28" s="37"/>
      <c r="O28" s="26" t="s">
        <v>76</v>
      </c>
      <c r="P28" s="27" t="s">
        <v>77</v>
      </c>
      <c r="Q28" s="27"/>
      <c r="R28" s="27" t="s">
        <v>78</v>
      </c>
      <c r="S28" s="27"/>
      <c r="T28" s="26" t="s">
        <v>76</v>
      </c>
      <c r="U28" s="126"/>
      <c r="V28" s="27" t="s">
        <v>77</v>
      </c>
      <c r="W28" s="126"/>
      <c r="X28" s="27" t="s">
        <v>78</v>
      </c>
      <c r="Y28" s="169"/>
    </row>
    <row r="29" spans="1:28" ht="22.5" customHeight="1" thickBot="1" x14ac:dyDescent="0.25">
      <c r="B29" s="12" t="s">
        <v>210</v>
      </c>
      <c r="C29" s="29" t="s">
        <v>81</v>
      </c>
      <c r="D29" s="30"/>
      <c r="E29" s="30" t="s">
        <v>82</v>
      </c>
      <c r="F29" s="30"/>
      <c r="G29" s="30" t="s">
        <v>83</v>
      </c>
      <c r="H29" s="30"/>
      <c r="I29" s="87"/>
      <c r="J29" s="66"/>
      <c r="K29" s="83"/>
      <c r="L29" s="88"/>
      <c r="M29" s="34"/>
      <c r="N29" s="37"/>
      <c r="O29" s="29" t="s">
        <v>81</v>
      </c>
      <c r="P29" s="30" t="s">
        <v>82</v>
      </c>
      <c r="Q29" s="30"/>
      <c r="R29" s="30" t="s">
        <v>83</v>
      </c>
      <c r="S29" s="30"/>
      <c r="T29" s="29" t="s">
        <v>81</v>
      </c>
      <c r="U29" s="127"/>
      <c r="V29" s="30" t="s">
        <v>82</v>
      </c>
      <c r="W29" s="127"/>
      <c r="X29" s="30" t="s">
        <v>83</v>
      </c>
      <c r="Y29" s="170"/>
    </row>
    <row r="30" spans="1:28" ht="12.75" customHeight="1" thickBot="1" x14ac:dyDescent="0.25">
      <c r="A30" s="32" t="s">
        <v>86</v>
      </c>
      <c r="C30" s="33"/>
      <c r="D30" s="33"/>
      <c r="E30" s="34"/>
      <c r="F30" s="35"/>
      <c r="G30" s="36"/>
      <c r="H30" s="68"/>
      <c r="I30" s="89"/>
      <c r="J30" s="34"/>
      <c r="K30" s="83"/>
      <c r="L30" s="90"/>
      <c r="M30" s="34"/>
      <c r="N30" s="37"/>
      <c r="P30" s="24"/>
    </row>
    <row r="31" spans="1:28" ht="20.25" customHeight="1" x14ac:dyDescent="0.2">
      <c r="B31" s="425" t="s">
        <v>87</v>
      </c>
      <c r="C31" s="425"/>
      <c r="D31" s="37"/>
      <c r="E31" s="37"/>
      <c r="F31" s="38"/>
      <c r="G31" s="39"/>
      <c r="H31" s="92" t="s">
        <v>88</v>
      </c>
      <c r="I31" s="93" t="s">
        <v>89</v>
      </c>
      <c r="J31" s="94"/>
      <c r="K31" s="95"/>
      <c r="L31" s="96"/>
      <c r="M31" s="34"/>
      <c r="N31" s="37"/>
      <c r="O31" s="128" t="s">
        <v>91</v>
      </c>
      <c r="P31" s="129">
        <v>50</v>
      </c>
      <c r="Q31" s="129">
        <v>100</v>
      </c>
      <c r="R31" s="129">
        <v>150</v>
      </c>
      <c r="S31" s="129">
        <v>200</v>
      </c>
      <c r="T31" s="129">
        <v>250</v>
      </c>
      <c r="U31" s="129">
        <v>300</v>
      </c>
      <c r="V31" s="129">
        <v>350</v>
      </c>
      <c r="W31" s="129">
        <v>400</v>
      </c>
      <c r="X31" s="129">
        <v>450</v>
      </c>
      <c r="Y31" s="171">
        <v>500</v>
      </c>
    </row>
    <row r="32" spans="1:28" ht="20.25" customHeight="1" x14ac:dyDescent="0.2">
      <c r="B32" s="425" t="s">
        <v>90</v>
      </c>
      <c r="C32" s="425"/>
      <c r="D32" s="37"/>
      <c r="E32" s="37"/>
      <c r="F32" s="40"/>
      <c r="G32" s="41"/>
      <c r="H32" s="97"/>
      <c r="I32" s="98"/>
      <c r="J32" s="99"/>
      <c r="K32" s="95"/>
      <c r="L32" s="100"/>
      <c r="M32" s="34"/>
      <c r="N32" s="37"/>
      <c r="O32" s="331" t="s">
        <v>95</v>
      </c>
      <c r="P32" s="131"/>
      <c r="Q32" s="132"/>
      <c r="R32" s="133"/>
      <c r="S32" s="133"/>
      <c r="T32" s="133"/>
      <c r="U32" s="133"/>
      <c r="V32" s="133"/>
      <c r="W32" s="133"/>
      <c r="X32" s="133"/>
      <c r="Y32" s="172"/>
    </row>
    <row r="33" spans="1:25" ht="20.25" customHeight="1" thickBot="1" x14ac:dyDescent="0.3">
      <c r="B33" s="425" t="s">
        <v>92</v>
      </c>
      <c r="C33" s="425"/>
      <c r="D33" s="37"/>
      <c r="E33" s="37"/>
      <c r="F33" s="42"/>
      <c r="G33" s="43"/>
      <c r="H33" s="101" t="s">
        <v>93</v>
      </c>
      <c r="I33" s="102" t="s">
        <v>94</v>
      </c>
      <c r="J33" s="103"/>
      <c r="K33" s="95"/>
      <c r="L33" s="104"/>
      <c r="M33" s="34"/>
      <c r="N33" s="37"/>
      <c r="O33" s="332" t="s">
        <v>117</v>
      </c>
      <c r="P33" s="327"/>
      <c r="Q33" s="328"/>
      <c r="R33" s="329"/>
      <c r="S33" s="329"/>
      <c r="T33" s="329"/>
      <c r="U33" s="329"/>
      <c r="V33" s="329"/>
      <c r="W33" s="329"/>
      <c r="X33" s="329"/>
      <c r="Y33" s="330"/>
    </row>
    <row r="34" spans="1:25" ht="20.25" customHeight="1" thickBot="1" x14ac:dyDescent="0.25">
      <c r="D34" s="37"/>
      <c r="E34" s="37"/>
      <c r="F34" s="194"/>
      <c r="G34" s="195"/>
      <c r="H34" s="34"/>
      <c r="I34" s="91"/>
      <c r="J34" s="91"/>
      <c r="K34" s="91"/>
      <c r="L34" s="91"/>
      <c r="O34" s="333" t="s">
        <v>269</v>
      </c>
      <c r="P34" s="135"/>
      <c r="Q34" s="135"/>
      <c r="R34" s="135"/>
      <c r="S34" s="135"/>
      <c r="T34" s="135"/>
      <c r="U34" s="135"/>
      <c r="V34" s="135"/>
      <c r="W34" s="135"/>
      <c r="X34" s="135"/>
      <c r="Y34" s="173"/>
    </row>
    <row r="35" spans="1:25" x14ac:dyDescent="0.2">
      <c r="A35" s="37"/>
      <c r="H35" s="34"/>
      <c r="I35" s="204"/>
      <c r="J35" s="204"/>
      <c r="K35" s="204"/>
      <c r="L35" s="91"/>
      <c r="O35" s="34"/>
      <c r="P35" s="34"/>
      <c r="Q35" s="34"/>
      <c r="R35" s="34"/>
      <c r="S35" s="34"/>
      <c r="T35" s="34"/>
      <c r="U35" s="34"/>
      <c r="V35" s="34"/>
      <c r="W35" s="34"/>
      <c r="X35" s="34"/>
    </row>
    <row r="36" spans="1:25" x14ac:dyDescent="0.2">
      <c r="A36" s="197"/>
      <c r="H36" s="89"/>
      <c r="I36" s="34"/>
      <c r="J36" s="34"/>
      <c r="K36" s="34"/>
      <c r="L36" s="34"/>
    </row>
    <row r="37" spans="1:25" x14ac:dyDescent="0.2">
      <c r="A37" s="199"/>
      <c r="H37" s="200"/>
      <c r="I37" s="200"/>
      <c r="J37" s="205"/>
      <c r="K37" s="200"/>
      <c r="L37" s="200"/>
      <c r="M37" s="25"/>
      <c r="N37" s="25"/>
    </row>
    <row r="38" spans="1:25" x14ac:dyDescent="0.2">
      <c r="A38" s="199"/>
      <c r="H38" s="206"/>
      <c r="I38" s="206"/>
      <c r="J38" s="207"/>
      <c r="K38" s="206"/>
      <c r="L38" s="206"/>
      <c r="M38" s="25"/>
      <c r="N38" s="25"/>
      <c r="O38" s="25"/>
      <c r="P38" s="25"/>
      <c r="Q38" s="25"/>
      <c r="R38" s="25"/>
      <c r="S38" s="34"/>
      <c r="T38" s="34"/>
      <c r="U38" s="34"/>
      <c r="V38" s="34"/>
      <c r="W38" s="34"/>
      <c r="X38" s="34"/>
    </row>
    <row r="39" spans="1:25" x14ac:dyDescent="0.2">
      <c r="A39" s="199"/>
      <c r="H39" s="199"/>
      <c r="I39" s="199"/>
      <c r="J39" s="207"/>
      <c r="K39" s="199"/>
      <c r="L39" s="199"/>
      <c r="M39" s="34"/>
      <c r="N39" s="34"/>
      <c r="O39" s="210"/>
      <c r="P39" s="210"/>
      <c r="Q39" s="25"/>
      <c r="R39" s="25"/>
      <c r="S39" s="34"/>
      <c r="T39" s="34"/>
      <c r="U39" s="34"/>
      <c r="V39" s="34"/>
      <c r="W39" s="34"/>
      <c r="X39" s="34"/>
    </row>
    <row r="40" spans="1:25" x14ac:dyDescent="0.2">
      <c r="A40" s="199"/>
      <c r="H40" s="199"/>
      <c r="I40" s="199"/>
      <c r="J40" s="207"/>
      <c r="K40" s="199"/>
      <c r="L40" s="199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</row>
    <row r="41" spans="1:25" x14ac:dyDescent="0.2">
      <c r="A41" s="199"/>
      <c r="H41" s="199"/>
      <c r="I41" s="199"/>
      <c r="J41" s="207"/>
      <c r="K41" s="199"/>
      <c r="L41" s="199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</row>
    <row r="42" spans="1:25" x14ac:dyDescent="0.2">
      <c r="A42" s="199"/>
      <c r="H42" s="199"/>
      <c r="I42" s="199"/>
      <c r="J42" s="207"/>
      <c r="K42" s="199"/>
      <c r="L42" s="199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</row>
    <row r="43" spans="1:25" x14ac:dyDescent="0.2">
      <c r="A43" s="199"/>
      <c r="B43" s="201"/>
      <c r="C43" s="63"/>
      <c r="D43" s="63"/>
      <c r="E43" s="63"/>
      <c r="F43" s="199"/>
      <c r="G43" s="199"/>
      <c r="H43" s="199"/>
      <c r="I43" s="199"/>
      <c r="J43" s="207"/>
      <c r="K43" s="199"/>
      <c r="L43" s="199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</row>
    <row r="44" spans="1:25" x14ac:dyDescent="0.2">
      <c r="B44" s="63"/>
      <c r="C44" s="63"/>
      <c r="D44" s="63"/>
      <c r="E44" s="63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</row>
    <row r="45" spans="1:25" x14ac:dyDescent="0.2">
      <c r="B45" s="63"/>
      <c r="C45" s="63"/>
      <c r="D45" s="63"/>
      <c r="E45" s="63"/>
      <c r="J45" s="208"/>
      <c r="K45" s="202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</row>
    <row r="46" spans="1:25" x14ac:dyDescent="0.2">
      <c r="B46" s="63"/>
      <c r="C46" s="63"/>
      <c r="D46" s="63"/>
      <c r="E46" s="63"/>
      <c r="H46" s="202"/>
      <c r="J46" s="208"/>
      <c r="K46" s="202"/>
      <c r="O46" s="211"/>
      <c r="P46" s="212"/>
      <c r="Q46" s="34"/>
      <c r="R46" s="211"/>
      <c r="S46" s="34"/>
      <c r="T46" s="34"/>
      <c r="U46" s="34"/>
      <c r="V46" s="34"/>
      <c r="W46" s="34"/>
      <c r="X46" s="34"/>
    </row>
    <row r="47" spans="1:25" x14ac:dyDescent="0.2">
      <c r="B47" s="63"/>
      <c r="C47" s="63"/>
      <c r="D47" s="63"/>
      <c r="E47" s="63"/>
      <c r="J47" s="208"/>
      <c r="K47" s="202"/>
      <c r="O47" s="202"/>
      <c r="P47" s="202"/>
      <c r="R47" s="202"/>
    </row>
    <row r="48" spans="1:25" x14ac:dyDescent="0.2">
      <c r="B48" s="63"/>
      <c r="C48" s="63"/>
      <c r="D48" s="63"/>
      <c r="E48" s="63"/>
      <c r="J48" s="208"/>
      <c r="K48" s="202"/>
      <c r="O48" s="202"/>
      <c r="R48" s="202"/>
    </row>
    <row r="49" spans="2:19" x14ac:dyDescent="0.2">
      <c r="B49" s="63"/>
      <c r="C49" s="63"/>
      <c r="D49" s="63"/>
      <c r="E49" s="63"/>
      <c r="F49" s="202"/>
      <c r="J49" s="208"/>
      <c r="K49" s="202"/>
      <c r="O49" s="202"/>
      <c r="R49" s="202"/>
      <c r="S49" s="202"/>
    </row>
    <row r="50" spans="2:19" x14ac:dyDescent="0.2">
      <c r="B50" s="63"/>
      <c r="C50" s="63"/>
      <c r="D50" s="63"/>
      <c r="E50" s="63"/>
      <c r="O50" s="202"/>
    </row>
    <row r="51" spans="2:19" x14ac:dyDescent="0.2">
      <c r="B51" s="63"/>
      <c r="C51" s="63"/>
      <c r="D51" s="63"/>
      <c r="E51" s="63"/>
    </row>
    <row r="52" spans="2:19" x14ac:dyDescent="0.2">
      <c r="B52" s="63"/>
      <c r="C52" s="63"/>
      <c r="D52" s="63"/>
      <c r="E52" s="63"/>
    </row>
    <row r="53" spans="2:19" x14ac:dyDescent="0.2">
      <c r="B53" s="63"/>
      <c r="C53" s="63"/>
      <c r="D53" s="63"/>
      <c r="E53" s="63"/>
    </row>
    <row r="54" spans="2:19" x14ac:dyDescent="0.2">
      <c r="B54" s="63"/>
      <c r="C54" s="63"/>
      <c r="D54" s="63"/>
      <c r="E54" s="63"/>
      <c r="P54" s="213"/>
    </row>
    <row r="55" spans="2:19" x14ac:dyDescent="0.2">
      <c r="B55" s="63"/>
      <c r="C55" s="63"/>
      <c r="D55" s="203"/>
      <c r="E55" s="63"/>
      <c r="R55" s="202"/>
    </row>
    <row r="56" spans="2:19" x14ac:dyDescent="0.2">
      <c r="B56" s="63"/>
      <c r="C56" s="63"/>
      <c r="D56" s="63"/>
      <c r="E56" s="63"/>
      <c r="P56" s="213"/>
      <c r="R56" s="213"/>
    </row>
    <row r="57" spans="2:19" x14ac:dyDescent="0.2">
      <c r="B57" s="63"/>
      <c r="C57" s="63"/>
      <c r="D57" s="63"/>
      <c r="E57" s="63"/>
    </row>
    <row r="58" spans="2:19" x14ac:dyDescent="0.2">
      <c r="B58" s="63"/>
      <c r="C58" s="63"/>
      <c r="D58" s="63"/>
      <c r="E58" s="63"/>
      <c r="P58" s="202"/>
      <c r="R58" s="202"/>
    </row>
    <row r="59" spans="2:19" x14ac:dyDescent="0.2">
      <c r="B59" s="63"/>
      <c r="C59" s="63"/>
      <c r="D59" s="63"/>
      <c r="E59" s="63"/>
      <c r="P59" s="202"/>
    </row>
    <row r="60" spans="2:19" x14ac:dyDescent="0.2">
      <c r="B60" s="63"/>
      <c r="C60" s="63"/>
      <c r="D60" s="63"/>
      <c r="E60" s="63"/>
    </row>
    <row r="61" spans="2:19" x14ac:dyDescent="0.2">
      <c r="B61" s="63"/>
      <c r="C61" s="63"/>
      <c r="D61" s="63"/>
      <c r="E61" s="63"/>
    </row>
    <row r="62" spans="2:19" x14ac:dyDescent="0.2">
      <c r="B62" s="63"/>
      <c r="C62" s="63"/>
      <c r="D62" s="63"/>
      <c r="E62" s="63"/>
    </row>
    <row r="63" spans="2:19" x14ac:dyDescent="0.2">
      <c r="B63" s="63"/>
      <c r="C63" s="63"/>
      <c r="D63" s="63"/>
      <c r="E63" s="63"/>
    </row>
    <row r="64" spans="2:19" x14ac:dyDescent="0.2">
      <c r="B64" s="63"/>
      <c r="C64" s="63"/>
      <c r="D64" s="63"/>
      <c r="E64" s="63"/>
    </row>
    <row r="65" spans="2:5" x14ac:dyDescent="0.2">
      <c r="B65" s="63"/>
      <c r="C65" s="63"/>
      <c r="D65" s="63"/>
      <c r="E65" s="63"/>
    </row>
    <row r="66" spans="2:5" x14ac:dyDescent="0.2">
      <c r="B66" s="63"/>
      <c r="C66" s="63"/>
      <c r="D66" s="63"/>
      <c r="E66" s="63"/>
    </row>
  </sheetData>
  <mergeCells count="2">
    <mergeCell ref="K1:L1"/>
    <mergeCell ref="X1:Y1"/>
  </mergeCells>
  <conditionalFormatting sqref="A27 B24:B27 M25:M27">
    <cfRule type="cellIs" dxfId="654" priority="59" stopIfTrue="1" operator="equal">
      <formula>2</formula>
    </cfRule>
  </conditionalFormatting>
  <conditionalFormatting sqref="M24">
    <cfRule type="cellIs" dxfId="653" priority="55" stopIfTrue="1" operator="equal">
      <formula>2</formula>
    </cfRule>
  </conditionalFormatting>
  <conditionalFormatting sqref="F24">
    <cfRule type="cellIs" dxfId="652" priority="56" stopIfTrue="1" operator="greaterThan">
      <formula>3</formula>
    </cfRule>
    <cfRule type="cellIs" dxfId="651" priority="57" stopIfTrue="1" operator="lessThan">
      <formula>3</formula>
    </cfRule>
    <cfRule type="cellIs" dxfId="650" priority="58" stopIfTrue="1" operator="equal">
      <formula>3</formula>
    </cfRule>
  </conditionalFormatting>
  <conditionalFormatting sqref="B28:B29">
    <cfRule type="cellIs" dxfId="649" priority="54" stopIfTrue="1" operator="equal">
      <formula>2</formula>
    </cfRule>
  </conditionalFormatting>
  <conditionalFormatting sqref="M5:M19 A4:A19">
    <cfRule type="cellIs" dxfId="648" priority="51" operator="greaterThan">
      <formula>2</formula>
    </cfRule>
    <cfRule type="cellIs" dxfId="647" priority="52" operator="equal">
      <formula>2</formula>
    </cfRule>
  </conditionalFormatting>
  <conditionalFormatting sqref="N5:N19 B4:B19">
    <cfRule type="cellIs" dxfId="646" priority="49" operator="greaterThan">
      <formula>3</formula>
    </cfRule>
    <cfRule type="cellIs" dxfId="645" priority="50" operator="equal">
      <formula>3</formula>
    </cfRule>
    <cfRule type="cellIs" dxfId="644" priority="53" operator="equal">
      <formula>2</formula>
    </cfRule>
  </conditionalFormatting>
  <conditionalFormatting sqref="M4">
    <cfRule type="cellIs" dxfId="643" priority="46" operator="greaterThan">
      <formula>2</formula>
    </cfRule>
    <cfRule type="cellIs" dxfId="642" priority="47" operator="equal">
      <formula>2</formula>
    </cfRule>
  </conditionalFormatting>
  <conditionalFormatting sqref="N4">
    <cfRule type="cellIs" dxfId="641" priority="44" operator="greaterThan">
      <formula>3</formula>
    </cfRule>
    <cfRule type="cellIs" dxfId="640" priority="45" operator="equal">
      <formula>3</formula>
    </cfRule>
    <cfRule type="cellIs" dxfId="639" priority="48" operator="equal">
      <formula>2</formula>
    </cfRule>
  </conditionalFormatting>
  <conditionalFormatting sqref="M20 M22:M23">
    <cfRule type="cellIs" dxfId="638" priority="41" operator="greaterThan">
      <formula>2</formula>
    </cfRule>
    <cfRule type="cellIs" dxfId="637" priority="42" operator="equal">
      <formula>2</formula>
    </cfRule>
  </conditionalFormatting>
  <conditionalFormatting sqref="N20 N22:N23">
    <cfRule type="cellIs" dxfId="636" priority="39" operator="greaterThan">
      <formula>3</formula>
    </cfRule>
    <cfRule type="cellIs" dxfId="635" priority="40" operator="equal">
      <formula>3</formula>
    </cfRule>
    <cfRule type="cellIs" dxfId="634" priority="43" operator="equal">
      <formula>2</formula>
    </cfRule>
  </conditionalFormatting>
  <conditionalFormatting sqref="A20:A23">
    <cfRule type="cellIs" dxfId="633" priority="36" operator="greaterThan">
      <formula>2</formula>
    </cfRule>
    <cfRule type="cellIs" dxfId="632" priority="37" operator="equal">
      <formula>2</formula>
    </cfRule>
  </conditionalFormatting>
  <conditionalFormatting sqref="B20:B23">
    <cfRule type="cellIs" dxfId="631" priority="34" operator="greaterThan">
      <formula>3</formula>
    </cfRule>
    <cfRule type="cellIs" dxfId="630" priority="35" operator="equal">
      <formula>3</formula>
    </cfRule>
    <cfRule type="cellIs" dxfId="629" priority="38" operator="equal">
      <formula>2</formula>
    </cfRule>
  </conditionalFormatting>
  <conditionalFormatting sqref="T24">
    <cfRule type="cellIs" dxfId="628" priority="32" stopIfTrue="1" operator="lessThan">
      <formula>2</formula>
    </cfRule>
    <cfRule type="cellIs" dxfId="627" priority="33" stopIfTrue="1" operator="greaterThanOrEqual">
      <formula>2</formula>
    </cfRule>
  </conditionalFormatting>
  <conditionalFormatting sqref="J24">
    <cfRule type="cellIs" dxfId="626" priority="29" stopIfTrue="1" operator="greaterThan">
      <formula>3</formula>
    </cfRule>
    <cfRule type="cellIs" dxfId="625" priority="30" stopIfTrue="1" operator="lessThan">
      <formula>3</formula>
    </cfRule>
    <cfRule type="cellIs" dxfId="624" priority="31" stopIfTrue="1" operator="equal">
      <formula>3</formula>
    </cfRule>
  </conditionalFormatting>
  <conditionalFormatting sqref="Q24">
    <cfRule type="cellIs" dxfId="623" priority="26" stopIfTrue="1" operator="greaterThan">
      <formula>3</formula>
    </cfRule>
    <cfRule type="cellIs" dxfId="622" priority="27" stopIfTrue="1" operator="lessThan">
      <formula>3</formula>
    </cfRule>
    <cfRule type="cellIs" dxfId="621" priority="28" stopIfTrue="1" operator="equal">
      <formula>3</formula>
    </cfRule>
  </conditionalFormatting>
  <conditionalFormatting sqref="S24">
    <cfRule type="cellIs" dxfId="620" priority="23" stopIfTrue="1" operator="greaterThan">
      <formula>3</formula>
    </cfRule>
    <cfRule type="cellIs" dxfId="619" priority="24" stopIfTrue="1" operator="lessThan">
      <formula>3</formula>
    </cfRule>
    <cfRule type="cellIs" dxfId="618" priority="25" stopIfTrue="1" operator="equal">
      <formula>3</formula>
    </cfRule>
  </conditionalFormatting>
  <conditionalFormatting sqref="U24">
    <cfRule type="cellIs" dxfId="617" priority="20" stopIfTrue="1" operator="greaterThan">
      <formula>3</formula>
    </cfRule>
    <cfRule type="cellIs" dxfId="616" priority="21" stopIfTrue="1" operator="lessThan">
      <formula>3</formula>
    </cfRule>
    <cfRule type="cellIs" dxfId="615" priority="22" stopIfTrue="1" operator="equal">
      <formula>3</formula>
    </cfRule>
  </conditionalFormatting>
  <conditionalFormatting sqref="W24">
    <cfRule type="cellIs" dxfId="614" priority="17" stopIfTrue="1" operator="greaterThan">
      <formula>3</formula>
    </cfRule>
    <cfRule type="cellIs" dxfId="613" priority="18" stopIfTrue="1" operator="lessThan">
      <formula>3</formula>
    </cfRule>
    <cfRule type="cellIs" dxfId="612" priority="19" stopIfTrue="1" operator="equal">
      <formula>3</formula>
    </cfRule>
  </conditionalFormatting>
  <conditionalFormatting sqref="Y24">
    <cfRule type="cellIs" dxfId="611" priority="15" stopIfTrue="1" operator="lessThan">
      <formula>2</formula>
    </cfRule>
    <cfRule type="cellIs" dxfId="610" priority="16" stopIfTrue="1" operator="greaterThanOrEqual">
      <formula>2</formula>
    </cfRule>
  </conditionalFormatting>
  <conditionalFormatting sqref="E24">
    <cfRule type="cellIs" dxfId="609" priority="13" stopIfTrue="1" operator="lessThan">
      <formula>2</formula>
    </cfRule>
    <cfRule type="cellIs" dxfId="608" priority="14" stopIfTrue="1" operator="greaterThanOrEqual">
      <formula>2</formula>
    </cfRule>
  </conditionalFormatting>
  <conditionalFormatting sqref="H24">
    <cfRule type="cellIs" dxfId="607" priority="10" stopIfTrue="1" operator="greaterThan">
      <formula>3</formula>
    </cfRule>
    <cfRule type="cellIs" dxfId="606" priority="11" stopIfTrue="1" operator="lessThan">
      <formula>3</formula>
    </cfRule>
    <cfRule type="cellIs" dxfId="605" priority="12" stopIfTrue="1" operator="equal">
      <formula>3</formula>
    </cfRule>
  </conditionalFormatting>
  <conditionalFormatting sqref="K24">
    <cfRule type="cellIs" dxfId="604" priority="7" stopIfTrue="1" operator="greaterThan">
      <formula>3</formula>
    </cfRule>
    <cfRule type="cellIs" dxfId="603" priority="8" stopIfTrue="1" operator="lessThan">
      <formula>3</formula>
    </cfRule>
    <cfRule type="cellIs" dxfId="602" priority="9" stopIfTrue="1" operator="equal">
      <formula>3</formula>
    </cfRule>
  </conditionalFormatting>
  <conditionalFormatting sqref="O16">
    <cfRule type="expression" priority="6">
      <formula>IF(C16&lt;&gt;"",C16,"")</formula>
    </cfRule>
  </conditionalFormatting>
  <conditionalFormatting sqref="M21">
    <cfRule type="cellIs" dxfId="601" priority="3" operator="greaterThan">
      <formula>2</formula>
    </cfRule>
    <cfRule type="cellIs" dxfId="600" priority="4" operator="equal">
      <formula>2</formula>
    </cfRule>
  </conditionalFormatting>
  <conditionalFormatting sqref="N21">
    <cfRule type="cellIs" dxfId="599" priority="1" operator="greaterThan">
      <formula>3</formula>
    </cfRule>
    <cfRule type="cellIs" dxfId="598" priority="2" operator="equal">
      <formula>3</formula>
    </cfRule>
    <cfRule type="cellIs" dxfId="597" priority="5" operator="equal">
      <formula>2</formula>
    </cfRule>
  </conditionalFormatting>
  <printOptions gridLines="1"/>
  <pageMargins left="0.25" right="0.25" top="0.75" bottom="0.75" header="0.3" footer="0.3"/>
  <pageSetup scale="86" fitToWidth="0" orientation="portrait" r:id="rId1"/>
  <headerFooter>
    <oddHeader xml:space="preserve">&amp;L&amp;"Arial,Bold"Rex Putnam HS Swim Team
&amp;C
</oddHeader>
  </headerFooter>
  <colBreaks count="1" manualBreakCount="1">
    <brk id="12" max="3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zoomScale="70" zoomScaleNormal="70" workbookViewId="0">
      <selection activeCell="Q10" sqref="Q10"/>
    </sheetView>
  </sheetViews>
  <sheetFormatPr defaultColWidth="8.81640625" defaultRowHeight="15" x14ac:dyDescent="0.2"/>
  <cols>
    <col min="1" max="1" width="2.54296875" customWidth="1"/>
    <col min="2" max="2" width="2.90625" customWidth="1"/>
    <col min="3" max="3" width="10.7265625" customWidth="1"/>
    <col min="4" max="4" width="10" customWidth="1"/>
    <col min="5" max="5" width="7.08984375" customWidth="1"/>
    <col min="6" max="6" width="6.26953125" customWidth="1"/>
    <col min="7" max="7" width="6.6328125" customWidth="1"/>
    <col min="8" max="8" width="6.7265625" customWidth="1"/>
    <col min="9" max="9" width="6.54296875" customWidth="1"/>
    <col min="10" max="10" width="7" style="1" customWidth="1"/>
    <col min="11" max="11" width="7.26953125" customWidth="1"/>
    <col min="12" max="12" width="6.1796875" customWidth="1"/>
    <col min="13" max="13" width="2.81640625" customWidth="1"/>
    <col min="14" max="14" width="3" customWidth="1"/>
    <col min="15" max="15" width="10" customWidth="1"/>
    <col min="16" max="16" width="9.1796875" customWidth="1"/>
    <col min="17" max="17" width="7" customWidth="1"/>
    <col min="18" max="18" width="6" customWidth="1"/>
    <col min="19" max="19" width="6.54296875" customWidth="1"/>
    <col min="20" max="21" width="8.1796875" customWidth="1"/>
    <col min="22" max="22" width="5.26953125" customWidth="1"/>
    <col min="23" max="23" width="8.81640625" customWidth="1"/>
    <col min="24" max="24" width="6.6328125" customWidth="1"/>
    <col min="25" max="25" width="7.26953125" customWidth="1"/>
  </cols>
  <sheetData>
    <row r="1" spans="1:27" ht="21" thickBot="1" x14ac:dyDescent="0.35">
      <c r="A1" s="282" t="s">
        <v>347</v>
      </c>
      <c r="B1" s="270"/>
      <c r="C1" s="270"/>
      <c r="D1" s="270"/>
      <c r="E1" s="270"/>
      <c r="F1" s="270"/>
      <c r="G1" s="270"/>
      <c r="H1" s="270"/>
      <c r="I1" s="270"/>
      <c r="J1" s="389" t="s">
        <v>340</v>
      </c>
      <c r="K1" s="579">
        <v>43120</v>
      </c>
      <c r="L1" s="579"/>
      <c r="M1" s="282" t="str">
        <f>A1</f>
        <v>St Helens</v>
      </c>
      <c r="N1" s="44"/>
      <c r="O1" s="34"/>
      <c r="P1" s="44"/>
      <c r="Q1" s="44"/>
      <c r="R1" s="45"/>
      <c r="S1" s="45"/>
      <c r="T1" s="45"/>
      <c r="U1" s="45"/>
      <c r="V1" s="45"/>
      <c r="W1" s="105" t="str">
        <f>J1</f>
        <v>Sat</v>
      </c>
      <c r="X1" s="576">
        <f>K1</f>
        <v>43120</v>
      </c>
      <c r="Y1" s="576"/>
      <c r="Z1" s="34"/>
    </row>
    <row r="2" spans="1:27" ht="25.5" customHeight="1" thickTop="1" thickBot="1" x14ac:dyDescent="0.3">
      <c r="A2" s="46" t="s">
        <v>308</v>
      </c>
      <c r="B2" s="2">
        <v>1</v>
      </c>
      <c r="C2" s="393" t="s">
        <v>97</v>
      </c>
      <c r="D2" s="376"/>
      <c r="E2" s="377" t="s">
        <v>1</v>
      </c>
      <c r="F2" s="377" t="s">
        <v>3</v>
      </c>
      <c r="G2" s="377" t="s">
        <v>4</v>
      </c>
      <c r="H2" s="377" t="s">
        <v>5</v>
      </c>
      <c r="I2" s="377" t="s">
        <v>6</v>
      </c>
      <c r="J2" s="391" t="s">
        <v>7</v>
      </c>
      <c r="K2" s="390" t="s">
        <v>8</v>
      </c>
      <c r="L2" s="390" t="s">
        <v>9</v>
      </c>
      <c r="M2" s="46" t="s">
        <v>308</v>
      </c>
      <c r="N2" s="2">
        <v>2</v>
      </c>
      <c r="O2" s="393" t="s">
        <v>97</v>
      </c>
      <c r="P2" s="376"/>
      <c r="Q2" s="377" t="s">
        <v>10</v>
      </c>
      <c r="R2" s="377" t="s">
        <v>11</v>
      </c>
      <c r="S2" s="388" t="s">
        <v>12</v>
      </c>
      <c r="T2" s="377" t="s">
        <v>13</v>
      </c>
      <c r="U2" s="377" t="s">
        <v>15</v>
      </c>
      <c r="V2" s="377" t="s">
        <v>16</v>
      </c>
      <c r="W2" s="377" t="s">
        <v>17</v>
      </c>
      <c r="X2" s="377" t="s">
        <v>18</v>
      </c>
      <c r="Y2" s="377" t="s">
        <v>315</v>
      </c>
      <c r="Z2" s="256"/>
    </row>
    <row r="3" spans="1:27" ht="32.25" customHeight="1" thickBot="1" x14ac:dyDescent="0.4">
      <c r="A3" s="462" t="s">
        <v>20</v>
      </c>
      <c r="B3" s="462" t="s">
        <v>21</v>
      </c>
      <c r="C3" s="463"/>
      <c r="D3" s="464" t="s">
        <v>22</v>
      </c>
      <c r="E3" s="465">
        <v>2</v>
      </c>
      <c r="F3" s="465">
        <v>4</v>
      </c>
      <c r="G3" s="466">
        <v>104</v>
      </c>
      <c r="H3" s="465">
        <v>6</v>
      </c>
      <c r="I3" s="466">
        <v>106</v>
      </c>
      <c r="J3" s="496">
        <v>8</v>
      </c>
      <c r="K3" s="468">
        <v>10</v>
      </c>
      <c r="L3" s="469">
        <v>110</v>
      </c>
      <c r="M3" s="497" t="s">
        <v>20</v>
      </c>
      <c r="N3" s="497" t="s">
        <v>21</v>
      </c>
      <c r="O3" s="463"/>
      <c r="P3" s="464" t="s">
        <v>22</v>
      </c>
      <c r="Q3" s="465">
        <v>12</v>
      </c>
      <c r="R3" s="466">
        <v>112</v>
      </c>
      <c r="S3" s="470">
        <v>14</v>
      </c>
      <c r="T3" s="465">
        <v>16</v>
      </c>
      <c r="U3" s="465">
        <v>18</v>
      </c>
      <c r="V3" s="466">
        <v>118</v>
      </c>
      <c r="W3" s="465">
        <v>20</v>
      </c>
      <c r="X3" s="466">
        <v>120</v>
      </c>
      <c r="Y3" s="465">
        <v>22</v>
      </c>
      <c r="Z3" s="257"/>
    </row>
    <row r="4" spans="1:27" ht="37.5" customHeight="1" x14ac:dyDescent="0.2">
      <c r="A4" s="471">
        <f t="shared" ref="A4:A20" si="0">COUNTA(F4:L4)+COUNTA(Q4:S4)+COUNTA(U4:X4)</f>
        <v>2</v>
      </c>
      <c r="B4" s="471">
        <f t="shared" ref="B4:B20" si="1">COUNTA(E4:E4)+COUNTA(T4:T4)+COUNTA(Y4)</f>
        <v>2</v>
      </c>
      <c r="C4" s="498" t="s">
        <v>106</v>
      </c>
      <c r="D4" s="498" t="s">
        <v>105</v>
      </c>
      <c r="E4" s="479" t="s">
        <v>58</v>
      </c>
      <c r="F4" s="473"/>
      <c r="G4" s="474"/>
      <c r="H4" s="473"/>
      <c r="I4" s="474"/>
      <c r="J4" s="475"/>
      <c r="K4" s="476"/>
      <c r="L4" s="477"/>
      <c r="M4" s="471">
        <f t="shared" ref="M4:N19" si="2">A4</f>
        <v>2</v>
      </c>
      <c r="N4" s="471">
        <f t="shared" si="2"/>
        <v>2</v>
      </c>
      <c r="O4" s="498" t="str">
        <f t="shared" ref="O4:P20" si="3">IF(C4&lt;&gt;"",C4,"")</f>
        <v>Agee</v>
      </c>
      <c r="P4" s="498" t="str">
        <f t="shared" si="3"/>
        <v>Colton</v>
      </c>
      <c r="Q4" s="479" t="s">
        <v>345</v>
      </c>
      <c r="R4" s="474"/>
      <c r="S4" s="478"/>
      <c r="T4" s="479" t="s">
        <v>81</v>
      </c>
      <c r="U4" s="473"/>
      <c r="V4" s="474"/>
      <c r="W4" s="479" t="s">
        <v>345</v>
      </c>
      <c r="X4" s="474"/>
      <c r="Y4" s="473"/>
      <c r="Z4" s="242"/>
    </row>
    <row r="5" spans="1:27" ht="37.5" customHeight="1" x14ac:dyDescent="0.2">
      <c r="A5" s="471">
        <f t="shared" si="0"/>
        <v>0</v>
      </c>
      <c r="B5" s="471">
        <f t="shared" si="1"/>
        <v>0</v>
      </c>
      <c r="C5" s="358" t="s">
        <v>184</v>
      </c>
      <c r="D5" s="358" t="s">
        <v>183</v>
      </c>
      <c r="E5" s="482"/>
      <c r="F5" s="482"/>
      <c r="G5" s="362"/>
      <c r="H5" s="482"/>
      <c r="I5" s="362"/>
      <c r="J5" s="483"/>
      <c r="K5" s="484"/>
      <c r="L5" s="369"/>
      <c r="M5" s="471">
        <f t="shared" si="2"/>
        <v>0</v>
      </c>
      <c r="N5" s="471">
        <f t="shared" si="2"/>
        <v>0</v>
      </c>
      <c r="O5" s="358" t="str">
        <f>IF(C5&lt;&gt;"",C5,"")</f>
        <v>Beko</v>
      </c>
      <c r="P5" s="358" t="str">
        <f>IF(D5&lt;&gt;"",D5,"")</f>
        <v>Logan</v>
      </c>
      <c r="Q5" s="482"/>
      <c r="R5" s="362"/>
      <c r="S5" s="485"/>
      <c r="T5" s="482"/>
      <c r="U5" s="482"/>
      <c r="V5" s="362"/>
      <c r="W5" s="482"/>
      <c r="X5" s="362"/>
      <c r="Y5" s="482"/>
      <c r="Z5" s="242"/>
    </row>
    <row r="6" spans="1:27" ht="37.5" customHeight="1" x14ac:dyDescent="0.2">
      <c r="A6" s="471">
        <f t="shared" si="0"/>
        <v>2</v>
      </c>
      <c r="B6" s="471">
        <f t="shared" si="1"/>
        <v>2</v>
      </c>
      <c r="C6" s="61" t="s">
        <v>247</v>
      </c>
      <c r="D6" s="61" t="s">
        <v>248</v>
      </c>
      <c r="E6" s="473"/>
      <c r="F6" s="479"/>
      <c r="G6" s="362"/>
      <c r="H6" s="473"/>
      <c r="I6" s="419" t="s">
        <v>354</v>
      </c>
      <c r="J6" s="475"/>
      <c r="K6" s="484"/>
      <c r="L6" s="369"/>
      <c r="M6" s="471">
        <f t="shared" si="2"/>
        <v>2</v>
      </c>
      <c r="N6" s="471">
        <f t="shared" si="2"/>
        <v>2</v>
      </c>
      <c r="O6" s="349" t="str">
        <f t="shared" si="3"/>
        <v>Dial</v>
      </c>
      <c r="P6" s="349" t="str">
        <f t="shared" si="3"/>
        <v>Erland</v>
      </c>
      <c r="Q6" s="473"/>
      <c r="R6" s="362"/>
      <c r="S6" s="499" t="s">
        <v>220</v>
      </c>
      <c r="T6" s="479" t="s">
        <v>77</v>
      </c>
      <c r="U6" s="473"/>
      <c r="V6" s="362"/>
      <c r="W6" s="473"/>
      <c r="X6" s="362"/>
      <c r="Y6" s="479" t="s">
        <v>76</v>
      </c>
      <c r="Z6" s="242"/>
    </row>
    <row r="7" spans="1:27" ht="37.5" customHeight="1" x14ac:dyDescent="0.2">
      <c r="A7" s="471">
        <f t="shared" si="0"/>
        <v>2</v>
      </c>
      <c r="B7" s="471">
        <f t="shared" si="1"/>
        <v>1</v>
      </c>
      <c r="C7" s="348" t="s">
        <v>249</v>
      </c>
      <c r="D7" s="348" t="s">
        <v>250</v>
      </c>
      <c r="E7" s="482"/>
      <c r="F7" s="486" t="s">
        <v>118</v>
      </c>
      <c r="G7" s="362"/>
      <c r="H7" s="482"/>
      <c r="I7" s="362"/>
      <c r="J7" s="483"/>
      <c r="K7" s="484"/>
      <c r="L7" s="369"/>
      <c r="M7" s="471">
        <f t="shared" si="2"/>
        <v>2</v>
      </c>
      <c r="N7" s="471">
        <f t="shared" si="2"/>
        <v>1</v>
      </c>
      <c r="O7" s="348" t="str">
        <f t="shared" si="3"/>
        <v>Elkins</v>
      </c>
      <c r="P7" s="348" t="str">
        <f t="shared" si="3"/>
        <v>Jackson</v>
      </c>
      <c r="Q7" s="486"/>
      <c r="R7" s="362"/>
      <c r="S7" s="485"/>
      <c r="T7" s="486" t="s">
        <v>72</v>
      </c>
      <c r="U7" s="486"/>
      <c r="V7" s="362"/>
      <c r="W7" s="486" t="s">
        <v>212</v>
      </c>
      <c r="X7" s="362"/>
      <c r="Y7" s="486"/>
      <c r="Z7" s="242"/>
    </row>
    <row r="8" spans="1:27" ht="37.5" customHeight="1" x14ac:dyDescent="0.2">
      <c r="A8" s="471">
        <f t="shared" si="0"/>
        <v>2</v>
      </c>
      <c r="B8" s="471">
        <f t="shared" si="1"/>
        <v>1</v>
      </c>
      <c r="C8" s="348" t="s">
        <v>251</v>
      </c>
      <c r="D8" s="348" t="s">
        <v>252</v>
      </c>
      <c r="E8" s="479"/>
      <c r="F8" s="479" t="s">
        <v>220</v>
      </c>
      <c r="G8" s="362"/>
      <c r="H8" s="473"/>
      <c r="I8" s="362"/>
      <c r="J8" s="475"/>
      <c r="K8" s="484"/>
      <c r="L8" s="369"/>
      <c r="M8" s="471">
        <f t="shared" si="2"/>
        <v>2</v>
      </c>
      <c r="N8" s="471">
        <f t="shared" si="2"/>
        <v>1</v>
      </c>
      <c r="O8" s="348" t="str">
        <f t="shared" si="3"/>
        <v>Geertz</v>
      </c>
      <c r="P8" s="348" t="str">
        <f t="shared" si="3"/>
        <v>Nicholas</v>
      </c>
      <c r="Q8" s="479" t="s">
        <v>220</v>
      </c>
      <c r="R8" s="362"/>
      <c r="S8" s="478"/>
      <c r="T8" s="479" t="s">
        <v>82</v>
      </c>
      <c r="U8" s="473"/>
      <c r="V8" s="362"/>
      <c r="W8" s="473"/>
      <c r="X8" s="362"/>
      <c r="Y8" s="473"/>
      <c r="Z8" s="242"/>
    </row>
    <row r="9" spans="1:27" ht="37.5" customHeight="1" x14ac:dyDescent="0.2">
      <c r="A9" s="471">
        <f t="shared" si="0"/>
        <v>1</v>
      </c>
      <c r="B9" s="471">
        <f t="shared" si="1"/>
        <v>0</v>
      </c>
      <c r="C9" s="551" t="s">
        <v>187</v>
      </c>
      <c r="D9" s="551" t="s">
        <v>199</v>
      </c>
      <c r="E9" s="486"/>
      <c r="F9" s="486"/>
      <c r="G9" s="362"/>
      <c r="H9" s="486" t="s">
        <v>118</v>
      </c>
      <c r="I9" s="362"/>
      <c r="J9" s="483"/>
      <c r="K9" s="484"/>
      <c r="L9" s="369"/>
      <c r="M9" s="471">
        <f t="shared" si="2"/>
        <v>1</v>
      </c>
      <c r="N9" s="471">
        <f t="shared" si="2"/>
        <v>0</v>
      </c>
      <c r="O9" s="547" t="str">
        <f t="shared" si="3"/>
        <v>Goldstein</v>
      </c>
      <c r="P9" s="547" t="str">
        <f t="shared" si="3"/>
        <v>Alex</v>
      </c>
      <c r="Q9" s="482"/>
      <c r="R9" s="362"/>
      <c r="S9" s="485"/>
      <c r="T9" s="486"/>
      <c r="U9" s="482"/>
      <c r="V9" s="362"/>
      <c r="W9" s="482"/>
      <c r="X9" s="362"/>
      <c r="Y9" s="486"/>
      <c r="Z9" s="242"/>
    </row>
    <row r="10" spans="1:27" ht="37.5" customHeight="1" x14ac:dyDescent="0.2">
      <c r="A10" s="471">
        <f t="shared" si="0"/>
        <v>2</v>
      </c>
      <c r="B10" s="471">
        <f t="shared" si="1"/>
        <v>2</v>
      </c>
      <c r="C10" s="348" t="s">
        <v>165</v>
      </c>
      <c r="D10" s="348" t="s">
        <v>188</v>
      </c>
      <c r="E10" s="479"/>
      <c r="F10" s="473"/>
      <c r="G10" s="362"/>
      <c r="H10" s="479"/>
      <c r="I10" s="362"/>
      <c r="J10" s="475"/>
      <c r="K10" s="484"/>
      <c r="L10" s="369"/>
      <c r="M10" s="471">
        <f t="shared" si="2"/>
        <v>2</v>
      </c>
      <c r="N10" s="471">
        <f t="shared" si="2"/>
        <v>2</v>
      </c>
      <c r="O10" s="348" t="str">
        <f t="shared" si="3"/>
        <v>Herbert</v>
      </c>
      <c r="P10" s="348" t="str">
        <f t="shared" si="3"/>
        <v>Ryan</v>
      </c>
      <c r="Q10" s="479"/>
      <c r="R10" s="362"/>
      <c r="S10" s="478"/>
      <c r="T10" s="479" t="s">
        <v>305</v>
      </c>
      <c r="U10" s="479" t="s">
        <v>118</v>
      </c>
      <c r="V10" s="362"/>
      <c r="W10" s="479" t="s">
        <v>220</v>
      </c>
      <c r="X10" s="362"/>
      <c r="Y10" s="479" t="s">
        <v>71</v>
      </c>
      <c r="Z10" s="242"/>
    </row>
    <row r="11" spans="1:27" ht="37.5" customHeight="1" x14ac:dyDescent="0.2">
      <c r="A11" s="471">
        <f t="shared" si="0"/>
        <v>0</v>
      </c>
      <c r="B11" s="471">
        <f t="shared" si="1"/>
        <v>0</v>
      </c>
      <c r="C11" s="358" t="s">
        <v>253</v>
      </c>
      <c r="D11" s="358" t="s">
        <v>125</v>
      </c>
      <c r="E11" s="482"/>
      <c r="F11" s="482"/>
      <c r="G11" s="362"/>
      <c r="H11" s="482"/>
      <c r="I11" s="362"/>
      <c r="J11" s="483"/>
      <c r="K11" s="484"/>
      <c r="L11" s="369"/>
      <c r="M11" s="471">
        <f t="shared" si="2"/>
        <v>0</v>
      </c>
      <c r="N11" s="471">
        <f t="shared" si="2"/>
        <v>0</v>
      </c>
      <c r="O11" s="358" t="str">
        <f t="shared" si="3"/>
        <v>Johnston</v>
      </c>
      <c r="P11" s="358" t="str">
        <f t="shared" si="3"/>
        <v>Michael</v>
      </c>
      <c r="Q11" s="482"/>
      <c r="R11" s="362"/>
      <c r="S11" s="485"/>
      <c r="T11" s="482"/>
      <c r="U11" s="482"/>
      <c r="V11" s="362"/>
      <c r="W11" s="482"/>
      <c r="X11" s="362"/>
      <c r="Y11" s="482"/>
      <c r="Z11" s="242"/>
    </row>
    <row r="12" spans="1:27" ht="37.5" customHeight="1" x14ac:dyDescent="0.2">
      <c r="A12" s="471">
        <f t="shared" si="0"/>
        <v>2</v>
      </c>
      <c r="B12" s="471">
        <f t="shared" si="1"/>
        <v>2</v>
      </c>
      <c r="C12" s="348" t="s">
        <v>108</v>
      </c>
      <c r="D12" s="348" t="s">
        <v>107</v>
      </c>
      <c r="E12" s="473"/>
      <c r="F12" s="479" t="s">
        <v>345</v>
      </c>
      <c r="G12" s="362"/>
      <c r="H12" s="479"/>
      <c r="I12" s="362"/>
      <c r="J12" s="490"/>
      <c r="K12" s="484"/>
      <c r="L12" s="369"/>
      <c r="M12" s="471">
        <f t="shared" si="2"/>
        <v>2</v>
      </c>
      <c r="N12" s="471">
        <f t="shared" si="2"/>
        <v>2</v>
      </c>
      <c r="O12" s="348" t="str">
        <f t="shared" si="3"/>
        <v>Kaelon</v>
      </c>
      <c r="P12" s="348" t="str">
        <f t="shared" si="3"/>
        <v>Hayden</v>
      </c>
      <c r="Q12" s="473"/>
      <c r="R12" s="362"/>
      <c r="S12" s="499" t="s">
        <v>345</v>
      </c>
      <c r="T12" s="479" t="s">
        <v>316</v>
      </c>
      <c r="U12" s="473"/>
      <c r="V12" s="362"/>
      <c r="W12" s="473"/>
      <c r="X12" s="362"/>
      <c r="Y12" s="479" t="s">
        <v>348</v>
      </c>
      <c r="Z12" s="242"/>
    </row>
    <row r="13" spans="1:27" ht="37.5" customHeight="1" x14ac:dyDescent="0.2">
      <c r="A13" s="471">
        <f t="shared" si="0"/>
        <v>2</v>
      </c>
      <c r="B13" s="471">
        <f t="shared" si="1"/>
        <v>1</v>
      </c>
      <c r="C13" s="348" t="s">
        <v>190</v>
      </c>
      <c r="D13" s="348" t="s">
        <v>189</v>
      </c>
      <c r="E13" s="482"/>
      <c r="F13" s="482"/>
      <c r="G13" s="362"/>
      <c r="H13" s="482"/>
      <c r="I13" s="362"/>
      <c r="J13" s="483"/>
      <c r="K13" s="476" t="s">
        <v>345</v>
      </c>
      <c r="L13" s="369"/>
      <c r="M13" s="471">
        <f t="shared" si="2"/>
        <v>2</v>
      </c>
      <c r="N13" s="471">
        <f t="shared" si="2"/>
        <v>1</v>
      </c>
      <c r="O13" s="348" t="str">
        <f t="shared" si="3"/>
        <v>Marsh</v>
      </c>
      <c r="P13" s="348" t="str">
        <f t="shared" si="3"/>
        <v>Eddie</v>
      </c>
      <c r="Q13" s="486"/>
      <c r="R13" s="362"/>
      <c r="S13" s="485"/>
      <c r="T13" s="486" t="s">
        <v>76</v>
      </c>
      <c r="U13" s="486" t="s">
        <v>212</v>
      </c>
      <c r="V13" s="362"/>
      <c r="W13" s="486"/>
      <c r="X13" s="362"/>
      <c r="Y13" s="486"/>
      <c r="Z13" s="257"/>
    </row>
    <row r="14" spans="1:27" ht="37.5" customHeight="1" x14ac:dyDescent="0.2">
      <c r="A14" s="471">
        <f t="shared" si="0"/>
        <v>2</v>
      </c>
      <c r="B14" s="471">
        <f t="shared" si="1"/>
        <v>1</v>
      </c>
      <c r="C14" s="549" t="s">
        <v>112</v>
      </c>
      <c r="D14" s="549" t="s">
        <v>111</v>
      </c>
      <c r="E14" s="479" t="s">
        <v>54</v>
      </c>
      <c r="F14" s="473"/>
      <c r="G14" s="362"/>
      <c r="H14" s="479" t="s">
        <v>345</v>
      </c>
      <c r="I14" s="362"/>
      <c r="J14" s="490" t="s">
        <v>345</v>
      </c>
      <c r="K14" s="476"/>
      <c r="L14" s="369"/>
      <c r="M14" s="471">
        <f t="shared" si="2"/>
        <v>2</v>
      </c>
      <c r="N14" s="471">
        <f t="shared" si="2"/>
        <v>1</v>
      </c>
      <c r="O14" s="547" t="str">
        <f t="shared" si="3"/>
        <v>Nordby</v>
      </c>
      <c r="P14" s="547" t="str">
        <f t="shared" si="3"/>
        <v>Trygve</v>
      </c>
      <c r="Q14" s="473"/>
      <c r="R14" s="362"/>
      <c r="S14" s="478"/>
      <c r="T14" s="500"/>
      <c r="U14" s="473"/>
      <c r="V14" s="362"/>
      <c r="W14" s="479"/>
      <c r="X14" s="362"/>
      <c r="Y14" s="473"/>
      <c r="Z14" s="257"/>
      <c r="AA14" s="174"/>
    </row>
    <row r="15" spans="1:27" ht="37.5" customHeight="1" x14ac:dyDescent="0.2">
      <c r="A15" s="471">
        <f t="shared" si="0"/>
        <v>2</v>
      </c>
      <c r="B15" s="471">
        <f t="shared" si="1"/>
        <v>2</v>
      </c>
      <c r="C15" s="349" t="s">
        <v>194</v>
      </c>
      <c r="D15" s="349" t="s">
        <v>193</v>
      </c>
      <c r="E15" s="492"/>
      <c r="F15" s="482"/>
      <c r="G15" s="362"/>
      <c r="H15" s="482"/>
      <c r="I15" s="362"/>
      <c r="J15" s="548" t="s">
        <v>118</v>
      </c>
      <c r="K15" s="484"/>
      <c r="L15" s="369"/>
      <c r="M15" s="471">
        <f t="shared" si="2"/>
        <v>2</v>
      </c>
      <c r="N15" s="471">
        <f t="shared" si="2"/>
        <v>2</v>
      </c>
      <c r="O15" s="349" t="str">
        <f t="shared" si="3"/>
        <v>Pauken</v>
      </c>
      <c r="P15" s="349" t="str">
        <f t="shared" si="3"/>
        <v>Simon</v>
      </c>
      <c r="Q15" s="482"/>
      <c r="R15" s="362"/>
      <c r="S15" s="485"/>
      <c r="T15" s="486" t="s">
        <v>71</v>
      </c>
      <c r="U15" s="486" t="s">
        <v>345</v>
      </c>
      <c r="V15" s="362"/>
      <c r="W15" s="482"/>
      <c r="X15" s="362"/>
      <c r="Y15" s="486" t="s">
        <v>81</v>
      </c>
      <c r="Z15" s="257"/>
    </row>
    <row r="16" spans="1:27" ht="37.5" customHeight="1" x14ac:dyDescent="0.2">
      <c r="A16" s="471">
        <f t="shared" si="0"/>
        <v>1</v>
      </c>
      <c r="B16" s="471">
        <f t="shared" si="1"/>
        <v>1</v>
      </c>
      <c r="C16" s="549" t="s">
        <v>43</v>
      </c>
      <c r="D16" s="549" t="s">
        <v>254</v>
      </c>
      <c r="E16" s="493" t="s">
        <v>296</v>
      </c>
      <c r="F16" s="473"/>
      <c r="G16" s="362"/>
      <c r="H16" s="479" t="s">
        <v>212</v>
      </c>
      <c r="I16" s="362"/>
      <c r="J16" s="475"/>
      <c r="K16" s="484"/>
      <c r="L16" s="369"/>
      <c r="M16" s="471">
        <f t="shared" si="2"/>
        <v>1</v>
      </c>
      <c r="N16" s="471">
        <f t="shared" si="2"/>
        <v>1</v>
      </c>
      <c r="O16" s="547" t="str">
        <f t="shared" si="3"/>
        <v>Rainville</v>
      </c>
      <c r="P16" s="547" t="str">
        <f t="shared" si="3"/>
        <v>Christian</v>
      </c>
      <c r="Q16" s="473"/>
      <c r="R16" s="362"/>
      <c r="S16" s="499"/>
      <c r="T16" s="473"/>
      <c r="U16" s="473"/>
      <c r="V16" s="362"/>
      <c r="W16" s="473"/>
      <c r="X16" s="362"/>
      <c r="Y16" s="473"/>
      <c r="Z16" s="257"/>
    </row>
    <row r="17" spans="1:26" ht="37.5" customHeight="1" x14ac:dyDescent="0.2">
      <c r="A17" s="471">
        <f t="shared" si="0"/>
        <v>0</v>
      </c>
      <c r="B17" s="471">
        <f t="shared" si="1"/>
        <v>0</v>
      </c>
      <c r="C17" s="358" t="s">
        <v>255</v>
      </c>
      <c r="D17" s="358" t="s">
        <v>195</v>
      </c>
      <c r="E17" s="482"/>
      <c r="F17" s="482"/>
      <c r="G17" s="362"/>
      <c r="H17" s="482"/>
      <c r="I17" s="362"/>
      <c r="J17" s="483"/>
      <c r="K17" s="484"/>
      <c r="L17" s="369"/>
      <c r="M17" s="471">
        <f t="shared" si="2"/>
        <v>0</v>
      </c>
      <c r="N17" s="471">
        <f t="shared" si="2"/>
        <v>0</v>
      </c>
      <c r="O17" s="358" t="str">
        <f t="shared" si="3"/>
        <v>Rohlfing</v>
      </c>
      <c r="P17" s="358" t="str">
        <f t="shared" si="3"/>
        <v>Joseph</v>
      </c>
      <c r="Q17" s="482"/>
      <c r="R17" s="362"/>
      <c r="S17" s="485"/>
      <c r="T17" s="482"/>
      <c r="U17" s="482"/>
      <c r="V17" s="362"/>
      <c r="W17" s="482"/>
      <c r="X17" s="362"/>
      <c r="Y17" s="482"/>
      <c r="Z17" s="257"/>
    </row>
    <row r="18" spans="1:26" ht="37.5" customHeight="1" x14ac:dyDescent="0.2">
      <c r="A18" s="471">
        <f t="shared" si="0"/>
        <v>1</v>
      </c>
      <c r="B18" s="471">
        <f t="shared" si="1"/>
        <v>1</v>
      </c>
      <c r="C18" s="550" t="s">
        <v>256</v>
      </c>
      <c r="D18" s="550" t="s">
        <v>257</v>
      </c>
      <c r="E18" s="479" t="s">
        <v>61</v>
      </c>
      <c r="F18" s="473"/>
      <c r="G18" s="362"/>
      <c r="H18" s="479"/>
      <c r="I18" s="362"/>
      <c r="J18" s="490" t="s">
        <v>220</v>
      </c>
      <c r="K18" s="484"/>
      <c r="L18" s="369"/>
      <c r="M18" s="471">
        <f t="shared" si="2"/>
        <v>1</v>
      </c>
      <c r="N18" s="471">
        <f t="shared" si="2"/>
        <v>1</v>
      </c>
      <c r="O18" s="547" t="str">
        <f t="shared" si="3"/>
        <v>Samuels</v>
      </c>
      <c r="P18" s="547" t="str">
        <f t="shared" si="3"/>
        <v>Colsen</v>
      </c>
      <c r="Q18" s="473"/>
      <c r="R18" s="362"/>
      <c r="S18" s="491"/>
      <c r="T18" s="473"/>
      <c r="U18" s="473"/>
      <c r="V18" s="362"/>
      <c r="W18" s="473"/>
      <c r="X18" s="362"/>
      <c r="Y18" s="479"/>
      <c r="Z18" s="257"/>
    </row>
    <row r="19" spans="1:26" ht="37.5" customHeight="1" x14ac:dyDescent="0.2">
      <c r="A19" s="471">
        <f t="shared" si="0"/>
        <v>0</v>
      </c>
      <c r="B19" s="471">
        <f t="shared" si="1"/>
        <v>0</v>
      </c>
      <c r="C19" s="547" t="s">
        <v>126</v>
      </c>
      <c r="D19" s="547" t="s">
        <v>125</v>
      </c>
      <c r="E19" s="482"/>
      <c r="F19" s="482"/>
      <c r="G19" s="362"/>
      <c r="H19" s="482"/>
      <c r="I19" s="362"/>
      <c r="J19" s="491"/>
      <c r="K19" s="484"/>
      <c r="L19" s="369"/>
      <c r="M19" s="471">
        <f t="shared" si="2"/>
        <v>0</v>
      </c>
      <c r="N19" s="471">
        <f t="shared" si="2"/>
        <v>0</v>
      </c>
      <c r="O19" s="547" t="str">
        <f t="shared" si="3"/>
        <v>Schneider</v>
      </c>
      <c r="P19" s="547" t="str">
        <f t="shared" si="3"/>
        <v>Michael</v>
      </c>
      <c r="Q19" s="486"/>
      <c r="R19" s="362"/>
      <c r="S19" s="483"/>
      <c r="T19" s="503"/>
      <c r="U19" s="482"/>
      <c r="V19" s="362"/>
      <c r="W19" s="482"/>
      <c r="X19" s="362"/>
      <c r="Y19" s="482"/>
      <c r="Z19" s="257"/>
    </row>
    <row r="20" spans="1:26" ht="37.5" customHeight="1" x14ac:dyDescent="0.2">
      <c r="A20" s="471">
        <f t="shared" si="0"/>
        <v>0</v>
      </c>
      <c r="B20" s="471">
        <f t="shared" si="1"/>
        <v>0</v>
      </c>
      <c r="C20" s="504" t="s">
        <v>258</v>
      </c>
      <c r="D20" s="504" t="s">
        <v>259</v>
      </c>
      <c r="E20" s="473"/>
      <c r="F20" s="473"/>
      <c r="G20" s="362"/>
      <c r="H20" s="473"/>
      <c r="I20" s="362"/>
      <c r="J20" s="475"/>
      <c r="K20" s="484"/>
      <c r="L20" s="369"/>
      <c r="M20" s="471">
        <f t="shared" ref="M20:N20" si="4">A20</f>
        <v>0</v>
      </c>
      <c r="N20" s="471">
        <f t="shared" si="4"/>
        <v>0</v>
      </c>
      <c r="O20" s="358" t="str">
        <f t="shared" si="3"/>
        <v>Thran</v>
      </c>
      <c r="P20" s="358" t="str">
        <f t="shared" si="3"/>
        <v>Nolan</v>
      </c>
      <c r="Q20" s="473"/>
      <c r="R20" s="362"/>
      <c r="S20" s="483"/>
      <c r="T20" s="473"/>
      <c r="U20" s="473"/>
      <c r="V20" s="362"/>
      <c r="W20" s="473"/>
      <c r="X20" s="362"/>
      <c r="Y20" s="473"/>
      <c r="Z20" s="257"/>
    </row>
    <row r="21" spans="1:26" ht="17.25" customHeight="1" thickBot="1" x14ac:dyDescent="0.25">
      <c r="A21" s="50"/>
      <c r="B21" s="50"/>
      <c r="C21" s="61"/>
      <c r="D21" s="61"/>
      <c r="E21" s="323">
        <f>COUNTA(E4:E20)/4</f>
        <v>1</v>
      </c>
      <c r="F21" s="235">
        <f>COUNTA(F4:F20)</f>
        <v>3</v>
      </c>
      <c r="G21" s="15">
        <f>COUNTA(G4:G20)/4</f>
        <v>0</v>
      </c>
      <c r="H21" s="235">
        <f>COUNTA(H4:H20)</f>
        <v>3</v>
      </c>
      <c r="I21" s="15">
        <f>COUNTA(I4:I20)/4</f>
        <v>0.25</v>
      </c>
      <c r="J21" s="235">
        <f>COUNTA(J4:J20)</f>
        <v>3</v>
      </c>
      <c r="K21" s="235">
        <f>COUNTA(K4:K20)</f>
        <v>1</v>
      </c>
      <c r="L21" s="15">
        <f>COUNTA(L4:L20)/4</f>
        <v>0</v>
      </c>
      <c r="M21" s="50"/>
      <c r="N21" s="50"/>
      <c r="O21" s="136"/>
      <c r="P21" s="136"/>
      <c r="Q21" s="235">
        <f>COUNTA(Q4:Q20)</f>
        <v>2</v>
      </c>
      <c r="R21" s="16">
        <f>IF(R4&lt;&gt;"",1,0)+IF(R5&lt;&gt;"",1,0)+IF(R6&lt;&gt;"",1,0)+IF(R7&lt;&gt;"",1,0)+IF(R8&lt;&gt;"",1,0)+IF(R9&lt;&gt;"",1,0)+IF(R10&lt;&gt;"",1,0)+IF(R11&lt;&gt;"",1,0)+IF(R12&lt;&gt;"",1,0)+IF(R13&lt;&gt;"",1,0)+IF(R14&lt;&gt;"",1,0)+IF(R15&lt;&gt;"",1,0)+IF(R16&lt;&gt;"",1,0)+IF(R17&lt;&gt;"",1,0)+IF(R18&lt;&gt;"",1,0)+IF(R20&lt;&gt;"",1,0)</f>
        <v>0</v>
      </c>
      <c r="S21" s="235">
        <f>COUNTA(S4:S20)</f>
        <v>2</v>
      </c>
      <c r="T21" s="323">
        <f>COUNTA(T4:T20)/4</f>
        <v>2</v>
      </c>
      <c r="U21" s="235">
        <f>COUNTA(U4:U20)</f>
        <v>3</v>
      </c>
      <c r="V21" s="15">
        <f>COUNTA(V4:V20)/4</f>
        <v>0</v>
      </c>
      <c r="W21" s="235">
        <f>COUNTA(W4:W20)</f>
        <v>3</v>
      </c>
      <c r="X21" s="15">
        <f>COUNTA(X4:X20)/4</f>
        <v>0</v>
      </c>
      <c r="Y21" s="323">
        <f>COUNTA(Y4:Y20)/4</f>
        <v>1</v>
      </c>
    </row>
    <row r="22" spans="1:26" ht="17.25" customHeight="1" thickBot="1" x14ac:dyDescent="0.25">
      <c r="A22" s="50"/>
      <c r="B22" s="50"/>
      <c r="C22" s="428" t="s">
        <v>62</v>
      </c>
      <c r="D22" s="217"/>
      <c r="E22" s="217"/>
      <c r="F22" s="218"/>
      <c r="G22" s="51"/>
      <c r="H22" s="52"/>
      <c r="I22" s="51"/>
      <c r="J22" s="106"/>
      <c r="K22" s="107"/>
      <c r="L22" s="60"/>
      <c r="M22" s="50"/>
      <c r="N22" s="50"/>
      <c r="O22" s="426" t="s">
        <v>64</v>
      </c>
      <c r="P22" s="18"/>
      <c r="Q22" s="137"/>
      <c r="R22" s="137"/>
      <c r="S22" s="137"/>
      <c r="T22" s="138"/>
      <c r="U22" s="51"/>
      <c r="V22" s="426" t="s">
        <v>65</v>
      </c>
      <c r="W22" s="18"/>
      <c r="X22" s="175"/>
      <c r="Y22" s="176"/>
    </row>
    <row r="23" spans="1:26" ht="18" customHeight="1" x14ac:dyDescent="0.2">
      <c r="A23" s="50"/>
      <c r="B23" s="50"/>
      <c r="C23" s="219" t="s">
        <v>66</v>
      </c>
      <c r="D23" s="140"/>
      <c r="E23" s="140" t="s">
        <v>67</v>
      </c>
      <c r="F23" s="338"/>
      <c r="H23" s="32"/>
      <c r="I23" s="108"/>
      <c r="J23" s="224" t="s">
        <v>63</v>
      </c>
      <c r="K23" s="110"/>
      <c r="L23" s="57"/>
      <c r="M23" s="50"/>
      <c r="N23" s="50"/>
      <c r="O23" s="139" t="s">
        <v>66</v>
      </c>
      <c r="P23" s="140"/>
      <c r="Q23" s="140" t="s">
        <v>67</v>
      </c>
      <c r="R23" s="140"/>
      <c r="S23" s="140" t="s">
        <v>68</v>
      </c>
      <c r="T23" s="141"/>
      <c r="U23" s="108"/>
      <c r="V23" s="139" t="s">
        <v>66</v>
      </c>
      <c r="W23" s="178"/>
      <c r="X23" s="140" t="s">
        <v>67</v>
      </c>
      <c r="Y23" s="147"/>
    </row>
    <row r="24" spans="1:26" ht="18" customHeight="1" x14ac:dyDescent="0.2">
      <c r="A24" s="50"/>
      <c r="B24" s="50"/>
      <c r="C24" s="220" t="s">
        <v>71</v>
      </c>
      <c r="D24" s="143"/>
      <c r="E24" s="143" t="s">
        <v>72</v>
      </c>
      <c r="F24" s="339"/>
      <c r="H24" s="55"/>
      <c r="I24" s="51"/>
      <c r="J24" s="225" t="s">
        <v>213</v>
      </c>
      <c r="K24" s="107"/>
      <c r="L24" s="60"/>
      <c r="M24" s="50"/>
      <c r="N24" s="50"/>
      <c r="O24" s="142" t="s">
        <v>71</v>
      </c>
      <c r="P24" s="143"/>
      <c r="Q24" s="143" t="s">
        <v>72</v>
      </c>
      <c r="R24" s="143"/>
      <c r="S24" s="143" t="s">
        <v>73</v>
      </c>
      <c r="T24" s="144"/>
      <c r="U24" s="145"/>
      <c r="V24" s="142" t="s">
        <v>71</v>
      </c>
      <c r="W24" s="181"/>
      <c r="X24" s="143" t="s">
        <v>72</v>
      </c>
      <c r="Y24" s="183"/>
    </row>
    <row r="25" spans="1:26" ht="18" customHeight="1" thickBot="1" x14ac:dyDescent="0.25">
      <c r="A25" s="50"/>
      <c r="B25" s="50"/>
      <c r="C25" s="219" t="s">
        <v>76</v>
      </c>
      <c r="D25" s="140"/>
      <c r="E25" s="140" t="s">
        <v>77</v>
      </c>
      <c r="F25" s="338"/>
      <c r="H25" s="57"/>
      <c r="I25" s="108"/>
      <c r="J25" s="226" t="s">
        <v>114</v>
      </c>
      <c r="K25" s="110"/>
      <c r="L25" s="57"/>
      <c r="M25" s="50"/>
      <c r="N25" s="50"/>
      <c r="O25" s="139" t="s">
        <v>76</v>
      </c>
      <c r="P25" s="140"/>
      <c r="Q25" s="140" t="s">
        <v>77</v>
      </c>
      <c r="R25" s="140"/>
      <c r="S25" s="140" t="s">
        <v>78</v>
      </c>
      <c r="T25" s="147"/>
      <c r="U25" s="148"/>
      <c r="V25" s="139" t="s">
        <v>76</v>
      </c>
      <c r="W25" s="184"/>
      <c r="X25" s="140" t="s">
        <v>77</v>
      </c>
      <c r="Y25" s="147"/>
    </row>
    <row r="26" spans="1:26" ht="18" customHeight="1" thickBot="1" x14ac:dyDescent="0.25">
      <c r="C26" s="221" t="s">
        <v>81</v>
      </c>
      <c r="D26" s="222"/>
      <c r="E26" s="222" t="s">
        <v>82</v>
      </c>
      <c r="F26" s="340"/>
      <c r="G26" s="34"/>
      <c r="H26" s="34"/>
      <c r="I26" s="91"/>
      <c r="J26" s="91"/>
      <c r="K26" s="114"/>
      <c r="L26" s="91"/>
      <c r="M26" s="37"/>
      <c r="N26" s="37"/>
      <c r="O26" s="160" t="s">
        <v>81</v>
      </c>
      <c r="P26" s="161"/>
      <c r="Q26" s="161" t="s">
        <v>82</v>
      </c>
      <c r="R26" s="161"/>
      <c r="S26" s="161" t="s">
        <v>83</v>
      </c>
      <c r="T26" s="66"/>
      <c r="U26" s="34"/>
      <c r="V26" s="160" t="s">
        <v>81</v>
      </c>
      <c r="W26" s="188"/>
      <c r="X26" s="161" t="s">
        <v>82</v>
      </c>
      <c r="Y26" s="66"/>
    </row>
    <row r="27" spans="1:26" ht="16.5" customHeight="1" thickBot="1" x14ac:dyDescent="0.25">
      <c r="A27" s="32"/>
      <c r="C27" s="37"/>
      <c r="D27" s="37"/>
      <c r="E27" s="37"/>
      <c r="F27" s="34"/>
      <c r="G27" s="34"/>
      <c r="H27" s="34"/>
      <c r="I27" s="34"/>
      <c r="J27" s="34"/>
      <c r="K27" s="34"/>
      <c r="L27" s="34"/>
      <c r="M27" s="37"/>
      <c r="N27" s="37"/>
      <c r="P27" s="34"/>
      <c r="Q27" s="34"/>
      <c r="R27" s="34"/>
      <c r="S27" s="34"/>
      <c r="T27" s="34"/>
      <c r="U27" s="34"/>
      <c r="V27" s="34"/>
      <c r="W27" s="34"/>
      <c r="X27" s="189"/>
    </row>
    <row r="28" spans="1:26" ht="17.25" customHeight="1" x14ac:dyDescent="0.25">
      <c r="A28" s="67"/>
      <c r="D28" s="37"/>
      <c r="E28" s="37"/>
      <c r="F28" s="577"/>
      <c r="G28" s="577"/>
      <c r="H28" s="115"/>
      <c r="I28" s="34"/>
      <c r="J28" s="578"/>
      <c r="K28" s="578"/>
      <c r="L28" s="578"/>
      <c r="O28" s="427" t="s">
        <v>91</v>
      </c>
      <c r="P28" s="163">
        <v>50</v>
      </c>
      <c r="Q28" s="163">
        <v>100</v>
      </c>
      <c r="R28" s="163">
        <v>150</v>
      </c>
      <c r="S28" s="163">
        <v>200</v>
      </c>
      <c r="T28" s="163">
        <v>250</v>
      </c>
      <c r="U28" s="163">
        <v>300</v>
      </c>
      <c r="V28" s="163">
        <v>350</v>
      </c>
      <c r="W28" s="163">
        <v>400</v>
      </c>
      <c r="X28" s="163">
        <v>450</v>
      </c>
      <c r="Y28" s="190">
        <v>500</v>
      </c>
    </row>
    <row r="29" spans="1:26" ht="18.75" customHeight="1" x14ac:dyDescent="0.2">
      <c r="A29" s="67"/>
      <c r="D29" s="37"/>
      <c r="E29" s="37"/>
      <c r="F29" s="36"/>
      <c r="G29" s="68"/>
      <c r="H29" s="34"/>
      <c r="I29" s="34"/>
      <c r="J29" s="34"/>
      <c r="K29" s="34"/>
      <c r="L29" s="91"/>
      <c r="O29" s="341" t="s">
        <v>116</v>
      </c>
      <c r="P29" s="131"/>
      <c r="Q29" s="132"/>
      <c r="R29" s="133"/>
      <c r="S29" s="133"/>
      <c r="T29" s="133"/>
      <c r="U29" s="133"/>
      <c r="V29" s="133"/>
      <c r="W29" s="133"/>
      <c r="X29" s="133"/>
      <c r="Y29" s="191"/>
    </row>
    <row r="30" spans="1:26" ht="18.75" customHeight="1" x14ac:dyDescent="0.2">
      <c r="D30" s="37"/>
      <c r="E30" s="37"/>
      <c r="F30" s="192"/>
      <c r="G30" s="193"/>
      <c r="H30" s="89"/>
      <c r="I30" s="34"/>
      <c r="J30" s="91"/>
      <c r="K30" s="91"/>
      <c r="L30" s="91"/>
      <c r="O30" s="342" t="s">
        <v>117</v>
      </c>
      <c r="P30" s="327"/>
      <c r="Q30" s="328"/>
      <c r="R30" s="329"/>
      <c r="S30" s="329"/>
      <c r="T30" s="329"/>
      <c r="U30" s="329"/>
      <c r="V30" s="329"/>
      <c r="W30" s="329"/>
      <c r="X30" s="329"/>
      <c r="Y30" s="337"/>
    </row>
    <row r="31" spans="1:26" ht="18.75" customHeight="1" thickBot="1" x14ac:dyDescent="0.25">
      <c r="D31" s="37"/>
      <c r="E31" s="37"/>
      <c r="F31" s="194"/>
      <c r="G31" s="195"/>
      <c r="H31" s="34"/>
      <c r="I31" s="91"/>
      <c r="J31" s="91"/>
      <c r="K31" s="91"/>
      <c r="L31" s="91"/>
      <c r="O31" s="343" t="s">
        <v>269</v>
      </c>
      <c r="P31" s="209"/>
      <c r="Q31" s="209"/>
      <c r="R31" s="209"/>
      <c r="S31" s="209"/>
      <c r="T31" s="209"/>
      <c r="U31" s="209"/>
      <c r="V31" s="209"/>
      <c r="W31" s="209"/>
      <c r="X31" s="209"/>
      <c r="Y31" s="214"/>
    </row>
    <row r="32" spans="1:26" x14ac:dyDescent="0.2">
      <c r="A32" s="37"/>
      <c r="B32" s="37"/>
      <c r="C32" s="37"/>
      <c r="D32" s="37"/>
      <c r="E32" s="37"/>
      <c r="F32" s="194"/>
      <c r="G32" s="196"/>
      <c r="H32" s="34"/>
      <c r="I32" s="204"/>
      <c r="J32" s="204"/>
      <c r="K32" s="204"/>
      <c r="L32" s="91"/>
      <c r="O32" s="34"/>
      <c r="P32" s="34"/>
      <c r="Q32" s="34"/>
      <c r="R32" s="34"/>
      <c r="S32" s="34"/>
      <c r="T32" s="34"/>
      <c r="U32" s="34"/>
      <c r="V32" s="34"/>
      <c r="W32" s="34"/>
      <c r="X32" s="34"/>
    </row>
    <row r="33" spans="1:24" x14ac:dyDescent="0.2">
      <c r="A33" s="197"/>
      <c r="B33" s="198"/>
      <c r="D33" s="37"/>
      <c r="E33" s="37"/>
      <c r="F33" s="194"/>
      <c r="G33" s="196"/>
      <c r="H33" s="89"/>
      <c r="I33" s="34"/>
      <c r="J33" s="34"/>
      <c r="K33" s="34"/>
      <c r="L33" s="34"/>
    </row>
    <row r="34" spans="1:24" x14ac:dyDescent="0.2">
      <c r="A34" s="199"/>
      <c r="B34" s="199"/>
      <c r="C34" s="199"/>
      <c r="D34" s="199"/>
      <c r="E34" s="199"/>
      <c r="F34" s="200"/>
      <c r="G34" s="200"/>
      <c r="H34" s="200"/>
      <c r="I34" s="200"/>
      <c r="J34" s="205"/>
      <c r="K34" s="200"/>
      <c r="L34" s="200"/>
      <c r="M34" s="25"/>
      <c r="N34" s="25"/>
    </row>
    <row r="35" spans="1:24" x14ac:dyDescent="0.2">
      <c r="A35" s="199"/>
      <c r="B35" s="199"/>
      <c r="C35" s="199"/>
      <c r="D35" s="199"/>
      <c r="E35" s="199"/>
      <c r="F35" s="199"/>
      <c r="G35" s="199"/>
      <c r="H35" s="206"/>
      <c r="I35" s="206"/>
      <c r="J35" s="207"/>
      <c r="K35" s="206"/>
      <c r="L35" s="206"/>
      <c r="M35" s="25"/>
      <c r="N35" s="25"/>
      <c r="O35" s="25"/>
      <c r="P35" s="25"/>
      <c r="Q35" s="25"/>
      <c r="R35" s="25"/>
      <c r="S35" s="34"/>
      <c r="T35" s="34"/>
      <c r="U35" s="34"/>
      <c r="V35" s="34"/>
      <c r="W35" s="34"/>
      <c r="X35" s="34"/>
    </row>
    <row r="36" spans="1:24" x14ac:dyDescent="0.2">
      <c r="A36" s="199"/>
      <c r="B36" s="199"/>
      <c r="C36" s="199"/>
      <c r="D36" s="199"/>
      <c r="E36" s="199"/>
      <c r="F36" s="199"/>
      <c r="G36" s="199"/>
      <c r="H36" s="199"/>
      <c r="I36" s="199"/>
      <c r="J36" s="207"/>
      <c r="K36" s="199"/>
      <c r="L36" s="199"/>
      <c r="M36" s="34"/>
      <c r="N36" s="34"/>
      <c r="O36" s="210"/>
      <c r="P36" s="210"/>
      <c r="Q36" s="25"/>
      <c r="R36" s="25"/>
      <c r="S36" s="34"/>
      <c r="T36" s="34"/>
      <c r="U36" s="34"/>
      <c r="V36" s="34"/>
      <c r="W36" s="34"/>
      <c r="X36" s="34"/>
    </row>
    <row r="37" spans="1:24" x14ac:dyDescent="0.2">
      <c r="A37" s="199"/>
      <c r="B37" s="201"/>
      <c r="C37" s="201"/>
      <c r="D37" s="201"/>
      <c r="E37" s="201"/>
      <c r="F37" s="199"/>
      <c r="G37" s="199"/>
      <c r="H37" s="199"/>
      <c r="I37" s="199"/>
      <c r="J37" s="207"/>
      <c r="K37" s="199"/>
      <c r="L37" s="199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1:24" x14ac:dyDescent="0.2">
      <c r="A38" s="199"/>
      <c r="B38" s="201"/>
      <c r="C38" s="63"/>
      <c r="D38" s="63"/>
      <c r="E38" s="63"/>
      <c r="F38" s="199"/>
      <c r="G38" s="199"/>
      <c r="H38" s="199"/>
      <c r="I38" s="199"/>
      <c r="J38" s="207"/>
      <c r="K38" s="199"/>
      <c r="L38" s="199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1:24" x14ac:dyDescent="0.2">
      <c r="A39" s="199"/>
      <c r="B39" s="201"/>
      <c r="C39" s="63"/>
      <c r="D39" s="63"/>
      <c r="E39" s="63"/>
      <c r="F39" s="199"/>
      <c r="G39" s="199"/>
      <c r="H39" s="199"/>
      <c r="I39" s="199"/>
      <c r="J39" s="207"/>
      <c r="K39" s="199"/>
      <c r="L39" s="199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1:24" x14ac:dyDescent="0.2">
      <c r="A40" s="199"/>
      <c r="B40" s="201"/>
      <c r="C40" s="63"/>
      <c r="D40" s="63"/>
      <c r="E40" s="63"/>
      <c r="F40" s="199"/>
      <c r="G40" s="199"/>
      <c r="H40" s="199"/>
      <c r="I40" s="199"/>
      <c r="J40" s="207"/>
      <c r="K40" s="199"/>
      <c r="L40" s="199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</row>
    <row r="41" spans="1:24" x14ac:dyDescent="0.2">
      <c r="B41" s="63"/>
      <c r="C41" s="63"/>
      <c r="D41" s="63"/>
      <c r="E41" s="63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</row>
    <row r="42" spans="1:24" x14ac:dyDescent="0.2">
      <c r="B42" s="63"/>
      <c r="C42" s="63"/>
      <c r="D42" s="63"/>
      <c r="E42" s="63"/>
      <c r="J42" s="208"/>
      <c r="K42" s="202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</row>
    <row r="43" spans="1:24" x14ac:dyDescent="0.2">
      <c r="B43" s="63"/>
      <c r="C43" s="63"/>
      <c r="D43" s="63"/>
      <c r="E43" s="63"/>
      <c r="H43" s="202"/>
      <c r="J43" s="208"/>
      <c r="K43" s="202"/>
      <c r="O43" s="211"/>
      <c r="P43" s="212"/>
      <c r="Q43" s="34"/>
      <c r="R43" s="211"/>
      <c r="S43" s="34"/>
      <c r="T43" s="34"/>
      <c r="U43" s="34"/>
      <c r="V43" s="34"/>
      <c r="W43" s="34"/>
      <c r="X43" s="34"/>
    </row>
    <row r="44" spans="1:24" x14ac:dyDescent="0.2">
      <c r="B44" s="63"/>
      <c r="C44" s="63"/>
      <c r="D44" s="63"/>
      <c r="E44" s="63"/>
      <c r="J44" s="208"/>
      <c r="K44" s="202"/>
      <c r="O44" s="202"/>
      <c r="P44" s="202"/>
      <c r="R44" s="202"/>
    </row>
    <row r="45" spans="1:24" x14ac:dyDescent="0.2">
      <c r="B45" s="63"/>
      <c r="C45" s="63"/>
      <c r="D45" s="63"/>
      <c r="E45" s="63"/>
      <c r="J45" s="208"/>
      <c r="K45" s="202"/>
      <c r="O45" s="202"/>
      <c r="R45" s="202"/>
    </row>
    <row r="46" spans="1:24" x14ac:dyDescent="0.2">
      <c r="B46" s="63"/>
      <c r="C46" s="63"/>
      <c r="D46" s="63"/>
      <c r="E46" s="63"/>
      <c r="F46" s="202"/>
      <c r="J46" s="208"/>
      <c r="K46" s="202"/>
      <c r="O46" s="202"/>
      <c r="R46" s="202"/>
      <c r="S46" s="202"/>
    </row>
    <row r="47" spans="1:24" x14ac:dyDescent="0.2">
      <c r="B47" s="63"/>
      <c r="C47" s="63"/>
      <c r="D47" s="63"/>
      <c r="E47" s="63"/>
      <c r="O47" s="202"/>
    </row>
    <row r="48" spans="1:24" x14ac:dyDescent="0.2">
      <c r="B48" s="63"/>
      <c r="C48" s="63"/>
      <c r="D48" s="63"/>
      <c r="E48" s="63"/>
    </row>
    <row r="49" spans="2:18" x14ac:dyDescent="0.2">
      <c r="B49" s="63"/>
      <c r="C49" s="63"/>
      <c r="D49" s="63"/>
      <c r="E49" s="63"/>
    </row>
    <row r="50" spans="2:18" x14ac:dyDescent="0.2">
      <c r="B50" s="63"/>
      <c r="C50" s="63"/>
      <c r="D50" s="63"/>
      <c r="E50" s="63"/>
    </row>
    <row r="51" spans="2:18" x14ac:dyDescent="0.2">
      <c r="B51" s="63"/>
      <c r="C51" s="63"/>
      <c r="D51" s="63"/>
      <c r="E51" s="63"/>
      <c r="P51" s="213"/>
    </row>
    <row r="52" spans="2:18" x14ac:dyDescent="0.2">
      <c r="B52" s="63"/>
      <c r="C52" s="63"/>
      <c r="D52" s="203"/>
      <c r="E52" s="63"/>
      <c r="R52" s="202"/>
    </row>
    <row r="53" spans="2:18" x14ac:dyDescent="0.2">
      <c r="B53" s="63"/>
      <c r="C53" s="63"/>
      <c r="D53" s="63"/>
      <c r="E53" s="63"/>
      <c r="P53" s="213"/>
      <c r="R53" s="213"/>
    </row>
    <row r="54" spans="2:18" x14ac:dyDescent="0.2">
      <c r="B54" s="63"/>
      <c r="C54" s="63"/>
      <c r="D54" s="63"/>
      <c r="E54" s="63"/>
    </row>
    <row r="55" spans="2:18" x14ac:dyDescent="0.2">
      <c r="B55" s="63"/>
      <c r="C55" s="63"/>
      <c r="D55" s="63"/>
      <c r="E55" s="63"/>
      <c r="P55" s="202"/>
      <c r="R55" s="202"/>
    </row>
    <row r="56" spans="2:18" x14ac:dyDescent="0.2">
      <c r="B56" s="63"/>
      <c r="C56" s="63"/>
      <c r="D56" s="63"/>
      <c r="E56" s="63"/>
      <c r="P56" s="202"/>
    </row>
    <row r="57" spans="2:18" x14ac:dyDescent="0.2">
      <c r="B57" s="63"/>
      <c r="C57" s="63"/>
      <c r="D57" s="63"/>
      <c r="E57" s="63"/>
    </row>
    <row r="58" spans="2:18" x14ac:dyDescent="0.2">
      <c r="B58" s="63"/>
      <c r="C58" s="63"/>
      <c r="D58" s="63"/>
      <c r="E58" s="63"/>
    </row>
    <row r="59" spans="2:18" x14ac:dyDescent="0.2">
      <c r="B59" s="63"/>
      <c r="C59" s="63"/>
      <c r="D59" s="63"/>
      <c r="E59" s="63"/>
    </row>
    <row r="60" spans="2:18" x14ac:dyDescent="0.2">
      <c r="B60" s="63"/>
      <c r="C60" s="63"/>
      <c r="D60" s="63"/>
      <c r="E60" s="63"/>
    </row>
    <row r="61" spans="2:18" x14ac:dyDescent="0.2">
      <c r="B61" s="63"/>
      <c r="C61" s="63"/>
      <c r="D61" s="63"/>
      <c r="E61" s="63"/>
    </row>
    <row r="62" spans="2:18" x14ac:dyDescent="0.2">
      <c r="B62" s="63"/>
      <c r="C62" s="63"/>
      <c r="D62" s="63"/>
      <c r="E62" s="63"/>
    </row>
    <row r="63" spans="2:18" x14ac:dyDescent="0.2">
      <c r="B63" s="63"/>
      <c r="C63" s="63"/>
      <c r="D63" s="63"/>
      <c r="E63" s="63"/>
    </row>
  </sheetData>
  <mergeCells count="4">
    <mergeCell ref="K1:L1"/>
    <mergeCell ref="X1:Y1"/>
    <mergeCell ref="F28:G28"/>
    <mergeCell ref="J28:L28"/>
  </mergeCells>
  <conditionalFormatting sqref="A5:A25 M5:M25">
    <cfRule type="cellIs" dxfId="596" priority="41" stopIfTrue="1" operator="equal">
      <formula>2</formula>
    </cfRule>
  </conditionalFormatting>
  <conditionalFormatting sqref="A4:A20">
    <cfRule type="cellIs" dxfId="595" priority="39" operator="greaterThan">
      <formula>2</formula>
    </cfRule>
    <cfRule type="cellIs" dxfId="594" priority="40" operator="equal">
      <formula>2</formula>
    </cfRule>
  </conditionalFormatting>
  <conditionalFormatting sqref="B4:B20">
    <cfRule type="cellIs" dxfId="593" priority="36" operator="greaterThan">
      <formula>3</formula>
    </cfRule>
    <cfRule type="cellIs" dxfId="592" priority="37" operator="equal">
      <formula>3</formula>
    </cfRule>
    <cfRule type="cellIs" dxfId="591" priority="38" operator="equal">
      <formula>2</formula>
    </cfRule>
  </conditionalFormatting>
  <conditionalFormatting sqref="M4:M20">
    <cfRule type="cellIs" dxfId="590" priority="33" operator="greaterThan">
      <formula>2</formula>
    </cfRule>
    <cfRule type="cellIs" dxfId="589" priority="34" operator="equal">
      <formula>2</formula>
    </cfRule>
  </conditionalFormatting>
  <conditionalFormatting sqref="N4:N20">
    <cfRule type="cellIs" dxfId="588" priority="31" operator="greaterThan">
      <formula>3</formula>
    </cfRule>
    <cfRule type="cellIs" dxfId="587" priority="32" operator="equal">
      <formula>3</formula>
    </cfRule>
    <cfRule type="cellIs" dxfId="586" priority="35" operator="equal">
      <formula>2</formula>
    </cfRule>
  </conditionalFormatting>
  <conditionalFormatting sqref="F21">
    <cfRule type="cellIs" dxfId="585" priority="28" stopIfTrue="1" operator="greaterThan">
      <formula>3</formula>
    </cfRule>
    <cfRule type="cellIs" dxfId="584" priority="29" stopIfTrue="1" operator="lessThan">
      <formula>3</formula>
    </cfRule>
    <cfRule type="cellIs" dxfId="583" priority="30" stopIfTrue="1" operator="equal">
      <formula>3</formula>
    </cfRule>
  </conditionalFormatting>
  <conditionalFormatting sqref="E21">
    <cfRule type="cellIs" dxfId="582" priority="26" stopIfTrue="1" operator="lessThan">
      <formula>2</formula>
    </cfRule>
    <cfRule type="cellIs" dxfId="581" priority="27" stopIfTrue="1" operator="greaterThanOrEqual">
      <formula>2</formula>
    </cfRule>
  </conditionalFormatting>
  <conditionalFormatting sqref="H21">
    <cfRule type="cellIs" dxfId="580" priority="23" stopIfTrue="1" operator="greaterThan">
      <formula>3</formula>
    </cfRule>
    <cfRule type="cellIs" dxfId="579" priority="24" stopIfTrue="1" operator="lessThan">
      <formula>3</formula>
    </cfRule>
    <cfRule type="cellIs" dxfId="578" priority="25" stopIfTrue="1" operator="equal">
      <formula>3</formula>
    </cfRule>
  </conditionalFormatting>
  <conditionalFormatting sqref="J21">
    <cfRule type="cellIs" dxfId="577" priority="20" stopIfTrue="1" operator="greaterThan">
      <formula>3</formula>
    </cfRule>
    <cfRule type="cellIs" dxfId="576" priority="21" stopIfTrue="1" operator="lessThan">
      <formula>3</formula>
    </cfRule>
    <cfRule type="cellIs" dxfId="575" priority="22" stopIfTrue="1" operator="equal">
      <formula>3</formula>
    </cfRule>
  </conditionalFormatting>
  <conditionalFormatting sqref="Q21">
    <cfRule type="cellIs" dxfId="574" priority="17" stopIfTrue="1" operator="greaterThan">
      <formula>3</formula>
    </cfRule>
    <cfRule type="cellIs" dxfId="573" priority="18" stopIfTrue="1" operator="lessThan">
      <formula>3</formula>
    </cfRule>
    <cfRule type="cellIs" dxfId="572" priority="19" stopIfTrue="1" operator="equal">
      <formula>3</formula>
    </cfRule>
  </conditionalFormatting>
  <conditionalFormatting sqref="S21">
    <cfRule type="cellIs" dxfId="571" priority="14" stopIfTrue="1" operator="greaterThan">
      <formula>3</formula>
    </cfRule>
    <cfRule type="cellIs" dxfId="570" priority="15" stopIfTrue="1" operator="lessThan">
      <formula>3</formula>
    </cfRule>
    <cfRule type="cellIs" dxfId="569" priority="16" stopIfTrue="1" operator="equal">
      <formula>3</formula>
    </cfRule>
  </conditionalFormatting>
  <conditionalFormatting sqref="U21">
    <cfRule type="cellIs" dxfId="568" priority="11" stopIfTrue="1" operator="greaterThan">
      <formula>3</formula>
    </cfRule>
    <cfRule type="cellIs" dxfId="567" priority="12" stopIfTrue="1" operator="lessThan">
      <formula>3</formula>
    </cfRule>
    <cfRule type="cellIs" dxfId="566" priority="13" stopIfTrue="1" operator="equal">
      <formula>3</formula>
    </cfRule>
  </conditionalFormatting>
  <conditionalFormatting sqref="W21">
    <cfRule type="cellIs" dxfId="565" priority="8" stopIfTrue="1" operator="greaterThan">
      <formula>3</formula>
    </cfRule>
    <cfRule type="cellIs" dxfId="564" priority="9" stopIfTrue="1" operator="lessThan">
      <formula>3</formula>
    </cfRule>
    <cfRule type="cellIs" dxfId="563" priority="10" stopIfTrue="1" operator="equal">
      <formula>3</formula>
    </cfRule>
  </conditionalFormatting>
  <conditionalFormatting sqref="K21">
    <cfRule type="cellIs" dxfId="562" priority="5" stopIfTrue="1" operator="greaterThan">
      <formula>3</formula>
    </cfRule>
    <cfRule type="cellIs" dxfId="561" priority="6" stopIfTrue="1" operator="lessThan">
      <formula>3</formula>
    </cfRule>
    <cfRule type="cellIs" dxfId="560" priority="7" stopIfTrue="1" operator="equal">
      <formula>3</formula>
    </cfRule>
  </conditionalFormatting>
  <conditionalFormatting sqref="T21">
    <cfRule type="cellIs" dxfId="559" priority="3" stopIfTrue="1" operator="lessThan">
      <formula>2</formula>
    </cfRule>
    <cfRule type="cellIs" dxfId="558" priority="4" stopIfTrue="1" operator="greaterThanOrEqual">
      <formula>2</formula>
    </cfRule>
  </conditionalFormatting>
  <conditionalFormatting sqref="Y21">
    <cfRule type="cellIs" dxfId="557" priority="1" stopIfTrue="1" operator="lessThan">
      <formula>2</formula>
    </cfRule>
    <cfRule type="cellIs" dxfId="556" priority="2" stopIfTrue="1" operator="greaterThanOrEqual">
      <formula>2</formula>
    </cfRule>
  </conditionalFormatting>
  <printOptions gridLines="1"/>
  <pageMargins left="0.25" right="0.25" top="0.75" bottom="0.75" header="0.3" footer="0.3"/>
  <pageSetup scale="75" orientation="portrait" r:id="rId1"/>
  <headerFooter>
    <oddHeader xml:space="preserve">&amp;L&amp;"Arial,Bold"Rex Putnam HS Swim Team
&amp;C
</oddHeader>
  </headerFooter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6"/>
  <sheetViews>
    <sheetView zoomScale="80" zoomScaleNormal="80" workbookViewId="0">
      <selection activeCell="X1" sqref="X1:Y1"/>
    </sheetView>
  </sheetViews>
  <sheetFormatPr defaultColWidth="8.81640625" defaultRowHeight="15" x14ac:dyDescent="0.2"/>
  <cols>
    <col min="1" max="1" width="2.1796875" customWidth="1"/>
    <col min="2" max="2" width="1.90625" customWidth="1"/>
    <col min="3" max="3" width="9.6328125" customWidth="1"/>
    <col min="4" max="4" width="7.54296875" customWidth="1"/>
    <col min="5" max="5" width="6.90625" customWidth="1"/>
    <col min="6" max="6" width="5.6328125" customWidth="1"/>
    <col min="7" max="7" width="5" customWidth="1"/>
    <col min="8" max="8" width="5.54296875" customWidth="1"/>
    <col min="9" max="9" width="6.08984375" customWidth="1"/>
    <col min="10" max="10" width="7.81640625" style="1" customWidth="1"/>
    <col min="11" max="11" width="6.6328125" customWidth="1"/>
    <col min="12" max="12" width="5" customWidth="1"/>
    <col min="13" max="13" width="2.08984375" customWidth="1"/>
    <col min="14" max="14" width="2.1796875" customWidth="1"/>
    <col min="15" max="15" width="10" customWidth="1"/>
    <col min="16" max="16" width="7.7265625" customWidth="1"/>
    <col min="17" max="17" width="6.54296875" customWidth="1"/>
    <col min="18" max="18" width="4.36328125" customWidth="1"/>
    <col min="19" max="19" width="6.1796875" customWidth="1"/>
    <col min="20" max="20" width="8.54296875" customWidth="1"/>
    <col min="21" max="21" width="6.54296875" customWidth="1"/>
    <col min="22" max="22" width="5.54296875" customWidth="1"/>
    <col min="23" max="23" width="6.1796875" customWidth="1"/>
    <col min="24" max="24" width="6.6328125" customWidth="1"/>
    <col min="25" max="25" width="6.08984375" customWidth="1"/>
    <col min="30" max="30" width="13.26953125" customWidth="1"/>
    <col min="31" max="31" width="10.36328125" customWidth="1"/>
  </cols>
  <sheetData>
    <row r="1" spans="1:32" ht="21" thickBot="1" x14ac:dyDescent="0.35">
      <c r="A1" s="282" t="s">
        <v>341</v>
      </c>
      <c r="B1" s="270"/>
      <c r="C1" s="270"/>
      <c r="D1" s="270"/>
      <c r="E1" s="270"/>
      <c r="F1" s="270"/>
      <c r="G1" s="270"/>
      <c r="H1" s="270"/>
      <c r="I1" s="270"/>
      <c r="J1" s="389" t="s">
        <v>340</v>
      </c>
      <c r="K1" s="579">
        <v>43113</v>
      </c>
      <c r="L1" s="579"/>
      <c r="M1" s="282" t="str">
        <f>A1</f>
        <v>Parkrose, Hillsboro, La Salle</v>
      </c>
      <c r="N1" s="44"/>
      <c r="O1" s="45"/>
      <c r="P1" s="44"/>
      <c r="Q1" s="44"/>
      <c r="R1" s="45"/>
      <c r="S1" s="45"/>
      <c r="T1" s="45"/>
      <c r="U1" s="45"/>
      <c r="V1" s="45"/>
      <c r="W1" s="282" t="str">
        <f>J1</f>
        <v>Sat</v>
      </c>
      <c r="X1" s="580">
        <f>K1</f>
        <v>43113</v>
      </c>
      <c r="Y1" s="581"/>
      <c r="Z1" s="34"/>
    </row>
    <row r="2" spans="1:32" ht="26.25" customHeight="1" thickTop="1" thickBot="1" x14ac:dyDescent="0.3">
      <c r="A2" s="451" t="s">
        <v>308</v>
      </c>
      <c r="B2" s="452">
        <v>1</v>
      </c>
      <c r="C2" s="453" t="s">
        <v>0</v>
      </c>
      <c r="D2" s="454"/>
      <c r="E2" s="455" t="s">
        <v>1</v>
      </c>
      <c r="F2" s="456" t="s">
        <v>3</v>
      </c>
      <c r="G2" s="456" t="s">
        <v>4</v>
      </c>
      <c r="H2" s="456" t="s">
        <v>5</v>
      </c>
      <c r="I2" s="456" t="s">
        <v>6</v>
      </c>
      <c r="J2" s="457" t="s">
        <v>7</v>
      </c>
      <c r="K2" s="458" t="s">
        <v>8</v>
      </c>
      <c r="L2" s="459" t="s">
        <v>9</v>
      </c>
      <c r="M2" s="451" t="s">
        <v>308</v>
      </c>
      <c r="N2" s="452">
        <v>2</v>
      </c>
      <c r="O2" s="453" t="s">
        <v>0</v>
      </c>
      <c r="P2" s="454"/>
      <c r="Q2" s="456" t="s">
        <v>10</v>
      </c>
      <c r="R2" s="456" t="s">
        <v>11</v>
      </c>
      <c r="S2" s="460" t="s">
        <v>12</v>
      </c>
      <c r="T2" s="461" t="s">
        <v>13</v>
      </c>
      <c r="U2" s="456" t="s">
        <v>15</v>
      </c>
      <c r="V2" s="456" t="s">
        <v>16</v>
      </c>
      <c r="W2" s="456" t="s">
        <v>17</v>
      </c>
      <c r="X2" s="456" t="s">
        <v>18</v>
      </c>
      <c r="Y2" s="456" t="s">
        <v>19</v>
      </c>
      <c r="Z2" s="241"/>
      <c r="AA2" s="446"/>
      <c r="AB2" s="447"/>
      <c r="AC2" s="448"/>
      <c r="AD2" s="449"/>
      <c r="AE2" s="448"/>
      <c r="AF2" s="444"/>
    </row>
    <row r="3" spans="1:32" ht="26.25" customHeight="1" thickBot="1" x14ac:dyDescent="0.4">
      <c r="A3" s="462" t="s">
        <v>20</v>
      </c>
      <c r="B3" s="462" t="s">
        <v>21</v>
      </c>
      <c r="C3" s="463"/>
      <c r="D3" s="464" t="s">
        <v>22</v>
      </c>
      <c r="E3" s="465">
        <v>1</v>
      </c>
      <c r="F3" s="465">
        <v>3</v>
      </c>
      <c r="G3" s="466">
        <v>103</v>
      </c>
      <c r="H3" s="465">
        <v>5</v>
      </c>
      <c r="I3" s="466">
        <v>105</v>
      </c>
      <c r="J3" s="467">
        <v>7</v>
      </c>
      <c r="K3" s="468">
        <v>9</v>
      </c>
      <c r="L3" s="469">
        <v>109</v>
      </c>
      <c r="M3" s="462" t="s">
        <v>20</v>
      </c>
      <c r="N3" s="462" t="s">
        <v>21</v>
      </c>
      <c r="O3" s="463"/>
      <c r="P3" s="464" t="s">
        <v>22</v>
      </c>
      <c r="Q3" s="465">
        <v>11</v>
      </c>
      <c r="R3" s="466">
        <v>111</v>
      </c>
      <c r="S3" s="470">
        <v>13</v>
      </c>
      <c r="T3" s="465">
        <v>15</v>
      </c>
      <c r="U3" s="465">
        <v>17</v>
      </c>
      <c r="V3" s="466">
        <v>117</v>
      </c>
      <c r="W3" s="465">
        <v>19</v>
      </c>
      <c r="X3" s="466">
        <v>119</v>
      </c>
      <c r="Y3" s="465">
        <v>21</v>
      </c>
      <c r="Z3" s="242"/>
      <c r="AA3" s="446"/>
      <c r="AB3" s="447"/>
      <c r="AC3" s="448"/>
      <c r="AD3" s="449"/>
      <c r="AE3" s="448"/>
      <c r="AF3" s="444"/>
    </row>
    <row r="4" spans="1:32" ht="26.25" customHeight="1" x14ac:dyDescent="0.25">
      <c r="A4" s="471">
        <f t="shared" ref="A4:A23" si="0">COUNTA(F4:L4)+COUNTA(Q4:S4)+COUNTA(U4:X4)</f>
        <v>0</v>
      </c>
      <c r="B4" s="471">
        <f t="shared" ref="B4:B23" si="1">COUNTA(E4:E4)+COUNTA(T4:T4)+COUNTA(Y4)</f>
        <v>0</v>
      </c>
      <c r="C4" s="311" t="s">
        <v>228</v>
      </c>
      <c r="D4" s="311" t="s">
        <v>229</v>
      </c>
      <c r="E4" s="473"/>
      <c r="F4" s="473"/>
      <c r="G4" s="474"/>
      <c r="H4" s="473"/>
      <c r="I4" s="474"/>
      <c r="J4" s="475"/>
      <c r="K4" s="476"/>
      <c r="L4" s="477"/>
      <c r="M4" s="471">
        <f t="shared" ref="M4:N23" si="2">A4</f>
        <v>0</v>
      </c>
      <c r="N4" s="471">
        <f t="shared" si="2"/>
        <v>0</v>
      </c>
      <c r="O4" s="312" t="str">
        <f t="shared" ref="O4:P6" si="3">IF(C4&lt;&gt;"",C4,"")</f>
        <v>Agreda</v>
      </c>
      <c r="P4" s="312" t="str">
        <f t="shared" si="3"/>
        <v>Juliana</v>
      </c>
      <c r="Q4" s="473"/>
      <c r="R4" s="474"/>
      <c r="S4" s="478"/>
      <c r="T4" s="479"/>
      <c r="U4" s="473"/>
      <c r="V4" s="474"/>
      <c r="W4" s="473"/>
      <c r="X4" s="474"/>
      <c r="Y4" s="480"/>
      <c r="Z4" s="242"/>
      <c r="AA4" s="448"/>
      <c r="AB4" s="448"/>
      <c r="AC4" s="448"/>
      <c r="AD4" s="449"/>
      <c r="AE4" s="448"/>
      <c r="AF4" s="445"/>
    </row>
    <row r="5" spans="1:32" ht="26.25" customHeight="1" x14ac:dyDescent="0.25">
      <c r="A5" s="471">
        <f t="shared" si="0"/>
        <v>2</v>
      </c>
      <c r="B5" s="471">
        <f t="shared" si="1"/>
        <v>2</v>
      </c>
      <c r="C5" s="511" t="s">
        <v>151</v>
      </c>
      <c r="D5" s="511" t="s">
        <v>150</v>
      </c>
      <c r="E5" s="512" t="s">
        <v>296</v>
      </c>
      <c r="F5" s="513"/>
      <c r="G5" s="514"/>
      <c r="H5" s="513"/>
      <c r="I5" s="514"/>
      <c r="J5" s="515"/>
      <c r="K5" s="516" t="s">
        <v>345</v>
      </c>
      <c r="L5" s="517"/>
      <c r="M5" s="518">
        <f t="shared" si="2"/>
        <v>2</v>
      </c>
      <c r="N5" s="518">
        <f t="shared" si="2"/>
        <v>2</v>
      </c>
      <c r="O5" s="519" t="str">
        <f t="shared" si="3"/>
        <v>Anspach</v>
      </c>
      <c r="P5" s="519" t="str">
        <f t="shared" si="3"/>
        <v>Megan</v>
      </c>
      <c r="Q5" s="513"/>
      <c r="R5" s="514"/>
      <c r="S5" s="520"/>
      <c r="T5" s="521" t="s">
        <v>316</v>
      </c>
      <c r="U5" s="521" t="s">
        <v>345</v>
      </c>
      <c r="V5" s="514"/>
      <c r="W5" s="513"/>
      <c r="X5" s="514"/>
      <c r="Y5" s="513"/>
      <c r="Z5" s="242"/>
      <c r="AA5" s="448"/>
      <c r="AB5" s="447"/>
      <c r="AC5" s="447"/>
      <c r="AD5" s="449"/>
      <c r="AE5" s="448"/>
      <c r="AF5" s="374"/>
    </row>
    <row r="6" spans="1:32" ht="26.25" customHeight="1" x14ac:dyDescent="0.25">
      <c r="A6" s="471">
        <f t="shared" si="0"/>
        <v>2</v>
      </c>
      <c r="B6" s="471">
        <f t="shared" si="1"/>
        <v>1</v>
      </c>
      <c r="C6" s="507" t="s">
        <v>245</v>
      </c>
      <c r="D6" s="507" t="s">
        <v>246</v>
      </c>
      <c r="E6" s="479"/>
      <c r="F6" s="473"/>
      <c r="G6" s="474"/>
      <c r="H6" s="473"/>
      <c r="I6" s="508" t="s">
        <v>345</v>
      </c>
      <c r="J6" s="475"/>
      <c r="K6" s="484"/>
      <c r="L6" s="495"/>
      <c r="M6" s="471">
        <f t="shared" si="2"/>
        <v>2</v>
      </c>
      <c r="N6" s="471">
        <f t="shared" si="2"/>
        <v>1</v>
      </c>
      <c r="O6" s="509" t="str">
        <f t="shared" si="3"/>
        <v>Bedolla</v>
      </c>
      <c r="P6" s="509" t="str">
        <f t="shared" si="3"/>
        <v>Daniela</v>
      </c>
      <c r="Q6" s="473"/>
      <c r="R6" s="474"/>
      <c r="S6" s="499" t="s">
        <v>346</v>
      </c>
      <c r="T6" s="479" t="s">
        <v>73</v>
      </c>
      <c r="U6" s="473"/>
      <c r="V6" s="474"/>
      <c r="W6" s="473"/>
      <c r="X6" s="474"/>
      <c r="Y6" s="473"/>
      <c r="Z6" s="242"/>
      <c r="AA6" s="448"/>
      <c r="AB6" s="448"/>
      <c r="AC6" s="448"/>
      <c r="AD6" s="449"/>
      <c r="AE6" s="448"/>
      <c r="AF6" s="374"/>
    </row>
    <row r="7" spans="1:32" ht="26.25" customHeight="1" x14ac:dyDescent="0.2">
      <c r="A7" s="471">
        <f t="shared" si="0"/>
        <v>2</v>
      </c>
      <c r="B7" s="471">
        <f t="shared" si="1"/>
        <v>2</v>
      </c>
      <c r="C7" s="522" t="s">
        <v>37</v>
      </c>
      <c r="D7" s="511" t="s">
        <v>36</v>
      </c>
      <c r="E7" s="513"/>
      <c r="F7" s="521" t="s">
        <v>345</v>
      </c>
      <c r="G7" s="514"/>
      <c r="H7" s="513"/>
      <c r="I7" s="514"/>
      <c r="J7" s="515"/>
      <c r="K7" s="523"/>
      <c r="L7" s="517"/>
      <c r="M7" s="518">
        <f t="shared" si="2"/>
        <v>2</v>
      </c>
      <c r="N7" s="518">
        <f t="shared" si="2"/>
        <v>2</v>
      </c>
      <c r="O7" s="524" t="str">
        <f t="shared" ref="O7:O23" si="4">IF(C7&lt;&gt;"",C7,"")</f>
        <v>Bender</v>
      </c>
      <c r="P7" s="524" t="str">
        <f t="shared" ref="P7:P23" si="5">IF(D7&lt;&gt;"",D7,"")</f>
        <v>Anna</v>
      </c>
      <c r="Q7" s="513"/>
      <c r="R7" s="514"/>
      <c r="S7" s="525" t="s">
        <v>345</v>
      </c>
      <c r="T7" s="521" t="s">
        <v>77</v>
      </c>
      <c r="U7" s="513"/>
      <c r="V7" s="514"/>
      <c r="W7" s="513"/>
      <c r="X7" s="514"/>
      <c r="Y7" s="521" t="s">
        <v>76</v>
      </c>
      <c r="Z7" s="242"/>
      <c r="AA7" s="448"/>
      <c r="AB7" s="448"/>
      <c r="AC7" s="448"/>
      <c r="AD7" s="448"/>
      <c r="AE7" s="448"/>
      <c r="AF7" s="374"/>
    </row>
    <row r="8" spans="1:32" ht="26.25" customHeight="1" x14ac:dyDescent="0.25">
      <c r="A8" s="471">
        <f t="shared" si="0"/>
        <v>2</v>
      </c>
      <c r="B8" s="471">
        <f t="shared" si="1"/>
        <v>2</v>
      </c>
      <c r="C8" s="507" t="s">
        <v>157</v>
      </c>
      <c r="D8" s="507" t="s">
        <v>156</v>
      </c>
      <c r="E8" s="479"/>
      <c r="F8" s="473"/>
      <c r="G8" s="474"/>
      <c r="H8" s="473"/>
      <c r="I8" s="474"/>
      <c r="J8" s="490" t="s">
        <v>346</v>
      </c>
      <c r="K8" s="487"/>
      <c r="L8" s="495"/>
      <c r="M8" s="471">
        <f t="shared" si="2"/>
        <v>2</v>
      </c>
      <c r="N8" s="471">
        <f t="shared" si="2"/>
        <v>2</v>
      </c>
      <c r="O8" s="509" t="str">
        <f t="shared" si="4"/>
        <v>Farias</v>
      </c>
      <c r="P8" s="509" t="str">
        <f t="shared" si="5"/>
        <v>Jennifer</v>
      </c>
      <c r="Q8" s="479" t="s">
        <v>346</v>
      </c>
      <c r="R8" s="474"/>
      <c r="S8" s="478"/>
      <c r="T8" s="479" t="s">
        <v>305</v>
      </c>
      <c r="U8" s="473"/>
      <c r="V8" s="474"/>
      <c r="W8" s="473"/>
      <c r="X8" s="474"/>
      <c r="Y8" s="479" t="s">
        <v>71</v>
      </c>
      <c r="Z8" s="242"/>
      <c r="AA8" s="450"/>
      <c r="AB8" s="450"/>
      <c r="AC8" s="450"/>
      <c r="AD8" s="449"/>
      <c r="AE8" s="448"/>
      <c r="AF8" s="374"/>
    </row>
    <row r="9" spans="1:32" ht="26.25" customHeight="1" x14ac:dyDescent="0.25">
      <c r="A9" s="471">
        <f t="shared" si="0"/>
        <v>0</v>
      </c>
      <c r="B9" s="471">
        <f t="shared" si="1"/>
        <v>0</v>
      </c>
      <c r="C9" s="526" t="s">
        <v>232</v>
      </c>
      <c r="D9" s="526" t="s">
        <v>233</v>
      </c>
      <c r="E9" s="521"/>
      <c r="F9" s="513"/>
      <c r="G9" s="514"/>
      <c r="H9" s="513"/>
      <c r="I9" s="514"/>
      <c r="J9" s="527"/>
      <c r="K9" s="523"/>
      <c r="L9" s="517"/>
      <c r="M9" s="518">
        <f t="shared" si="2"/>
        <v>0</v>
      </c>
      <c r="N9" s="518">
        <f t="shared" si="2"/>
        <v>0</v>
      </c>
      <c r="O9" s="528" t="str">
        <f t="shared" si="4"/>
        <v>Fost</v>
      </c>
      <c r="P9" s="528" t="str">
        <f t="shared" si="5"/>
        <v>Clara</v>
      </c>
      <c r="Q9" s="513"/>
      <c r="R9" s="514"/>
      <c r="S9" s="520"/>
      <c r="T9" s="512"/>
      <c r="U9" s="513"/>
      <c r="V9" s="514"/>
      <c r="W9" s="513"/>
      <c r="X9" s="514"/>
      <c r="Y9" s="513"/>
      <c r="Z9" s="242"/>
      <c r="AA9" s="450"/>
      <c r="AB9" s="450"/>
      <c r="AC9" s="450"/>
      <c r="AD9" s="449"/>
      <c r="AE9" s="448"/>
      <c r="AF9" s="374"/>
    </row>
    <row r="10" spans="1:32" ht="26.25" customHeight="1" x14ac:dyDescent="0.2">
      <c r="A10" s="471">
        <f t="shared" si="0"/>
        <v>2</v>
      </c>
      <c r="B10" s="471">
        <f t="shared" si="1"/>
        <v>2</v>
      </c>
      <c r="C10" s="507" t="s">
        <v>45</v>
      </c>
      <c r="D10" s="507" t="s">
        <v>44</v>
      </c>
      <c r="E10" s="479" t="s">
        <v>344</v>
      </c>
      <c r="F10" s="473"/>
      <c r="G10" s="474"/>
      <c r="H10" s="479"/>
      <c r="I10" s="474"/>
      <c r="J10" s="490" t="s">
        <v>220</v>
      </c>
      <c r="K10" s="489"/>
      <c r="L10" s="495"/>
      <c r="M10" s="471">
        <f t="shared" si="2"/>
        <v>2</v>
      </c>
      <c r="N10" s="471">
        <f t="shared" si="2"/>
        <v>2</v>
      </c>
      <c r="O10" s="509" t="str">
        <f t="shared" si="4"/>
        <v>Hancock</v>
      </c>
      <c r="P10" s="509" t="str">
        <f t="shared" si="5"/>
        <v>Grace</v>
      </c>
      <c r="Q10" s="473"/>
      <c r="R10" s="474"/>
      <c r="S10" s="478"/>
      <c r="T10" s="479" t="s">
        <v>71</v>
      </c>
      <c r="U10" s="473"/>
      <c r="V10" s="474"/>
      <c r="W10" s="479" t="s">
        <v>346</v>
      </c>
      <c r="X10" s="474"/>
      <c r="Y10" s="480"/>
      <c r="Z10" s="242"/>
    </row>
    <row r="11" spans="1:32" ht="26.25" customHeight="1" x14ac:dyDescent="0.2">
      <c r="A11" s="471">
        <f t="shared" si="0"/>
        <v>2</v>
      </c>
      <c r="B11" s="471">
        <f t="shared" si="1"/>
        <v>2</v>
      </c>
      <c r="C11" s="522" t="s">
        <v>234</v>
      </c>
      <c r="D11" s="522" t="s">
        <v>235</v>
      </c>
      <c r="E11" s="521"/>
      <c r="F11" s="513"/>
      <c r="G11" s="514"/>
      <c r="H11" s="513"/>
      <c r="I11" s="514"/>
      <c r="J11" s="515"/>
      <c r="K11" s="529" t="s">
        <v>346</v>
      </c>
      <c r="L11" s="517"/>
      <c r="M11" s="518">
        <f t="shared" si="2"/>
        <v>2</v>
      </c>
      <c r="N11" s="518">
        <f t="shared" si="2"/>
        <v>2</v>
      </c>
      <c r="O11" s="524" t="str">
        <f t="shared" si="4"/>
        <v>Hawkins</v>
      </c>
      <c r="P11" s="524" t="str">
        <f t="shared" si="5"/>
        <v>Shaylon</v>
      </c>
      <c r="Q11" s="513"/>
      <c r="R11" s="514"/>
      <c r="S11" s="520"/>
      <c r="T11" s="521" t="s">
        <v>83</v>
      </c>
      <c r="U11" s="513"/>
      <c r="V11" s="530" t="s">
        <v>206</v>
      </c>
      <c r="W11" s="513"/>
      <c r="X11" s="514"/>
      <c r="Y11" s="521" t="s">
        <v>72</v>
      </c>
      <c r="Z11" s="242"/>
    </row>
    <row r="12" spans="1:32" ht="26.25" customHeight="1" x14ac:dyDescent="0.2">
      <c r="A12" s="471">
        <f t="shared" si="0"/>
        <v>2</v>
      </c>
      <c r="B12" s="471">
        <f t="shared" si="1"/>
        <v>2</v>
      </c>
      <c r="C12" s="507" t="s">
        <v>162</v>
      </c>
      <c r="D12" s="507" t="s">
        <v>161</v>
      </c>
      <c r="E12" s="473"/>
      <c r="F12" s="479" t="s">
        <v>220</v>
      </c>
      <c r="G12" s="474"/>
      <c r="H12" s="473"/>
      <c r="I12" s="508"/>
      <c r="J12" s="490"/>
      <c r="K12" s="487"/>
      <c r="L12" s="495"/>
      <c r="M12" s="471">
        <f t="shared" si="2"/>
        <v>2</v>
      </c>
      <c r="N12" s="471">
        <f t="shared" si="2"/>
        <v>2</v>
      </c>
      <c r="O12" s="509" t="str">
        <f t="shared" si="4"/>
        <v>Henion</v>
      </c>
      <c r="P12" s="509" t="str">
        <f t="shared" si="5"/>
        <v>Catelynn</v>
      </c>
      <c r="Q12" s="479" t="s">
        <v>345</v>
      </c>
      <c r="R12" s="508"/>
      <c r="S12" s="478"/>
      <c r="T12" s="479" t="s">
        <v>76</v>
      </c>
      <c r="U12" s="473"/>
      <c r="V12" s="474"/>
      <c r="W12" s="473"/>
      <c r="X12" s="508"/>
      <c r="Y12" s="479" t="s">
        <v>316</v>
      </c>
      <c r="Z12" s="242"/>
    </row>
    <row r="13" spans="1:32" ht="26.25" customHeight="1" x14ac:dyDescent="0.2">
      <c r="A13" s="471">
        <f t="shared" si="0"/>
        <v>2</v>
      </c>
      <c r="B13" s="471">
        <f t="shared" si="1"/>
        <v>2</v>
      </c>
      <c r="C13" s="522" t="s">
        <v>57</v>
      </c>
      <c r="D13" s="522" t="s">
        <v>236</v>
      </c>
      <c r="E13" s="521" t="s">
        <v>297</v>
      </c>
      <c r="F13" s="513"/>
      <c r="G13" s="514"/>
      <c r="H13" s="521" t="s">
        <v>206</v>
      </c>
      <c r="I13" s="514"/>
      <c r="J13" s="515"/>
      <c r="K13" s="523"/>
      <c r="L13" s="517"/>
      <c r="M13" s="518">
        <f t="shared" si="2"/>
        <v>2</v>
      </c>
      <c r="N13" s="518">
        <f t="shared" si="2"/>
        <v>2</v>
      </c>
      <c r="O13" s="524" t="str">
        <f t="shared" si="4"/>
        <v>Hill</v>
      </c>
      <c r="P13" s="524" t="str">
        <f t="shared" si="5"/>
        <v>Olivia</v>
      </c>
      <c r="Q13" s="513"/>
      <c r="R13" s="514"/>
      <c r="S13" s="520"/>
      <c r="T13" s="521" t="s">
        <v>72</v>
      </c>
      <c r="U13" s="513"/>
      <c r="V13" s="514"/>
      <c r="W13" s="521" t="s">
        <v>220</v>
      </c>
      <c r="X13" s="514"/>
      <c r="Y13" s="513"/>
      <c r="Z13" s="242"/>
    </row>
    <row r="14" spans="1:32" ht="26.25" customHeight="1" x14ac:dyDescent="0.2">
      <c r="A14" s="471">
        <f t="shared" si="0"/>
        <v>2</v>
      </c>
      <c r="B14" s="471">
        <f t="shared" si="1"/>
        <v>2</v>
      </c>
      <c r="C14" s="507" t="s">
        <v>167</v>
      </c>
      <c r="D14" s="507" t="s">
        <v>166</v>
      </c>
      <c r="E14" s="479" t="s">
        <v>303</v>
      </c>
      <c r="F14" s="473"/>
      <c r="G14" s="474"/>
      <c r="H14" s="479"/>
      <c r="I14" s="474"/>
      <c r="J14" s="475"/>
      <c r="K14" s="489" t="s">
        <v>220</v>
      </c>
      <c r="L14" s="495"/>
      <c r="M14" s="471">
        <f t="shared" si="2"/>
        <v>2</v>
      </c>
      <c r="N14" s="471">
        <f t="shared" si="2"/>
        <v>2</v>
      </c>
      <c r="O14" s="509" t="str">
        <f t="shared" si="4"/>
        <v>Johnson</v>
      </c>
      <c r="P14" s="509" t="str">
        <f t="shared" si="5"/>
        <v>Lauren</v>
      </c>
      <c r="Q14" s="473"/>
      <c r="R14" s="474"/>
      <c r="S14" s="478"/>
      <c r="T14" s="479"/>
      <c r="U14" s="479" t="s">
        <v>220</v>
      </c>
      <c r="V14" s="474"/>
      <c r="W14" s="473"/>
      <c r="X14" s="474"/>
      <c r="Y14" s="479" t="s">
        <v>305</v>
      </c>
      <c r="Z14" s="243"/>
      <c r="AA14" s="164"/>
    </row>
    <row r="15" spans="1:32" ht="26.25" customHeight="1" x14ac:dyDescent="0.2">
      <c r="A15" s="471">
        <f t="shared" si="0"/>
        <v>2</v>
      </c>
      <c r="B15" s="471">
        <f t="shared" si="1"/>
        <v>2</v>
      </c>
      <c r="C15" s="511" t="s">
        <v>167</v>
      </c>
      <c r="D15" s="511" t="s">
        <v>168</v>
      </c>
      <c r="E15" s="531"/>
      <c r="F15" s="513"/>
      <c r="G15" s="514"/>
      <c r="H15" s="513"/>
      <c r="I15" s="514"/>
      <c r="J15" s="532"/>
      <c r="K15" s="523"/>
      <c r="L15" s="517"/>
      <c r="M15" s="518">
        <f t="shared" si="2"/>
        <v>2</v>
      </c>
      <c r="N15" s="518">
        <f t="shared" si="2"/>
        <v>2</v>
      </c>
      <c r="O15" s="524" t="str">
        <f t="shared" si="4"/>
        <v>Johnson</v>
      </c>
      <c r="P15" s="524" t="str">
        <f t="shared" si="5"/>
        <v>Taylor</v>
      </c>
      <c r="Q15" s="512"/>
      <c r="R15" s="530" t="s">
        <v>206</v>
      </c>
      <c r="S15" s="520"/>
      <c r="T15" s="521" t="s">
        <v>312</v>
      </c>
      <c r="U15" s="521" t="s">
        <v>346</v>
      </c>
      <c r="V15" s="514"/>
      <c r="W15" s="513"/>
      <c r="X15" s="514"/>
      <c r="Y15" s="521" t="s">
        <v>82</v>
      </c>
      <c r="Z15" s="243"/>
      <c r="AA15" s="164"/>
    </row>
    <row r="16" spans="1:32" ht="26.25" customHeight="1" x14ac:dyDescent="0.2">
      <c r="A16" s="471">
        <f t="shared" si="0"/>
        <v>2</v>
      </c>
      <c r="B16" s="471">
        <f t="shared" si="1"/>
        <v>2</v>
      </c>
      <c r="C16" s="507" t="s">
        <v>237</v>
      </c>
      <c r="D16" s="507" t="s">
        <v>238</v>
      </c>
      <c r="E16" s="479" t="s">
        <v>38</v>
      </c>
      <c r="F16" s="473"/>
      <c r="G16" s="474"/>
      <c r="H16" s="479" t="s">
        <v>346</v>
      </c>
      <c r="I16" s="474"/>
      <c r="J16" s="475"/>
      <c r="K16" s="487"/>
      <c r="L16" s="495"/>
      <c r="M16" s="471">
        <f t="shared" si="2"/>
        <v>2</v>
      </c>
      <c r="N16" s="471">
        <f t="shared" si="2"/>
        <v>2</v>
      </c>
      <c r="O16" s="509" t="str">
        <f t="shared" si="4"/>
        <v>Mathews</v>
      </c>
      <c r="P16" s="509" t="str">
        <f t="shared" si="5"/>
        <v>Lexee</v>
      </c>
      <c r="Q16" s="473"/>
      <c r="R16" s="474"/>
      <c r="S16" s="499" t="s">
        <v>220</v>
      </c>
      <c r="T16" s="479" t="s">
        <v>82</v>
      </c>
      <c r="U16" s="473"/>
      <c r="V16" s="474"/>
      <c r="W16" s="473"/>
      <c r="X16" s="474"/>
      <c r="Y16" s="479"/>
      <c r="Z16" s="242"/>
    </row>
    <row r="17" spans="1:28" ht="26.25" customHeight="1" x14ac:dyDescent="0.2">
      <c r="A17" s="471">
        <f t="shared" si="0"/>
        <v>2</v>
      </c>
      <c r="B17" s="471">
        <f t="shared" si="1"/>
        <v>2</v>
      </c>
      <c r="C17" s="511" t="s">
        <v>174</v>
      </c>
      <c r="D17" s="511" t="s">
        <v>173</v>
      </c>
      <c r="E17" s="521" t="s">
        <v>58</v>
      </c>
      <c r="F17" s="513"/>
      <c r="G17" s="514"/>
      <c r="H17" s="513"/>
      <c r="I17" s="514"/>
      <c r="J17" s="532" t="s">
        <v>345</v>
      </c>
      <c r="K17" s="523"/>
      <c r="L17" s="517"/>
      <c r="M17" s="518">
        <f t="shared" si="2"/>
        <v>2</v>
      </c>
      <c r="N17" s="518">
        <f t="shared" si="2"/>
        <v>2</v>
      </c>
      <c r="O17" s="524" t="str">
        <f t="shared" si="4"/>
        <v>Ouchida</v>
      </c>
      <c r="P17" s="524" t="str">
        <f t="shared" si="5"/>
        <v>Haylie</v>
      </c>
      <c r="Q17" s="513"/>
      <c r="R17" s="514"/>
      <c r="S17" s="520"/>
      <c r="T17" s="533" t="s">
        <v>81</v>
      </c>
      <c r="U17" s="513"/>
      <c r="V17" s="514"/>
      <c r="W17" s="521" t="s">
        <v>345</v>
      </c>
      <c r="X17" s="514"/>
      <c r="Y17" s="521"/>
      <c r="Z17" s="242"/>
    </row>
    <row r="18" spans="1:28" ht="26.25" customHeight="1" x14ac:dyDescent="0.2">
      <c r="A18" s="471">
        <f t="shared" si="0"/>
        <v>2</v>
      </c>
      <c r="B18" s="471">
        <f t="shared" si="1"/>
        <v>1</v>
      </c>
      <c r="C18" s="507" t="s">
        <v>49</v>
      </c>
      <c r="D18" s="507" t="s">
        <v>48</v>
      </c>
      <c r="E18" s="479" t="s">
        <v>304</v>
      </c>
      <c r="F18" s="473"/>
      <c r="G18" s="474"/>
      <c r="H18" s="473"/>
      <c r="I18" s="508" t="s">
        <v>220</v>
      </c>
      <c r="J18" s="475"/>
      <c r="K18" s="487"/>
      <c r="L18" s="495"/>
      <c r="M18" s="471">
        <f t="shared" si="2"/>
        <v>2</v>
      </c>
      <c r="N18" s="471">
        <f t="shared" si="2"/>
        <v>1</v>
      </c>
      <c r="O18" s="510" t="str">
        <f t="shared" si="4"/>
        <v>Reinertsen</v>
      </c>
      <c r="P18" s="510" t="str">
        <f t="shared" si="5"/>
        <v>Kaia</v>
      </c>
      <c r="Q18" s="473"/>
      <c r="R18" s="508" t="s">
        <v>200</v>
      </c>
      <c r="S18" s="478"/>
      <c r="T18" s="506"/>
      <c r="U18" s="473"/>
      <c r="V18" s="474"/>
      <c r="W18" s="473"/>
      <c r="X18" s="474"/>
      <c r="Y18" s="473"/>
      <c r="Z18" s="242"/>
      <c r="AB18" s="34"/>
    </row>
    <row r="19" spans="1:28" ht="26.25" customHeight="1" x14ac:dyDescent="0.2">
      <c r="A19" s="471">
        <f t="shared" si="0"/>
        <v>2</v>
      </c>
      <c r="B19" s="471">
        <f t="shared" si="1"/>
        <v>1</v>
      </c>
      <c r="C19" s="511" t="s">
        <v>239</v>
      </c>
      <c r="D19" s="511" t="s">
        <v>240</v>
      </c>
      <c r="E19" s="521"/>
      <c r="F19" s="521" t="s">
        <v>346</v>
      </c>
      <c r="G19" s="514"/>
      <c r="H19" s="521"/>
      <c r="I19" s="530"/>
      <c r="J19" s="532"/>
      <c r="K19" s="523"/>
      <c r="L19" s="534"/>
      <c r="M19" s="518">
        <f t="shared" si="2"/>
        <v>2</v>
      </c>
      <c r="N19" s="518">
        <f t="shared" si="2"/>
        <v>1</v>
      </c>
      <c r="O19" s="519" t="str">
        <f t="shared" si="4"/>
        <v>Scharff</v>
      </c>
      <c r="P19" s="519" t="str">
        <f t="shared" si="5"/>
        <v>Caroline</v>
      </c>
      <c r="Q19" s="513"/>
      <c r="R19" s="530" t="s">
        <v>346</v>
      </c>
      <c r="S19" s="520"/>
      <c r="T19" s="521"/>
      <c r="U19" s="513"/>
      <c r="V19" s="514"/>
      <c r="W19" s="521"/>
      <c r="X19" s="514"/>
      <c r="Y19" s="521" t="s">
        <v>77</v>
      </c>
      <c r="Z19" s="242"/>
    </row>
    <row r="20" spans="1:28" ht="26.25" customHeight="1" x14ac:dyDescent="0.2">
      <c r="A20" s="471">
        <f t="shared" si="0"/>
        <v>2</v>
      </c>
      <c r="B20" s="471">
        <f t="shared" si="1"/>
        <v>2</v>
      </c>
      <c r="C20" s="507" t="s">
        <v>241</v>
      </c>
      <c r="D20" s="507" t="s">
        <v>242</v>
      </c>
      <c r="E20" s="493" t="s">
        <v>302</v>
      </c>
      <c r="F20" s="479"/>
      <c r="G20" s="474"/>
      <c r="H20" s="479" t="s">
        <v>200</v>
      </c>
      <c r="I20" s="474"/>
      <c r="J20" s="475"/>
      <c r="K20" s="494"/>
      <c r="L20" s="495"/>
      <c r="M20" s="471">
        <f t="shared" si="2"/>
        <v>2</v>
      </c>
      <c r="N20" s="471">
        <f t="shared" si="2"/>
        <v>2</v>
      </c>
      <c r="O20" s="510" t="str">
        <f t="shared" si="4"/>
        <v>Southworth</v>
      </c>
      <c r="P20" s="510" t="str">
        <f t="shared" si="5"/>
        <v>Athena</v>
      </c>
      <c r="Q20" s="479" t="s">
        <v>220</v>
      </c>
      <c r="R20" s="474"/>
      <c r="S20" s="478"/>
      <c r="T20" s="473"/>
      <c r="U20" s="473"/>
      <c r="V20" s="474"/>
      <c r="W20" s="473"/>
      <c r="X20" s="474"/>
      <c r="Y20" s="479" t="s">
        <v>81</v>
      </c>
      <c r="Z20" s="242"/>
    </row>
    <row r="21" spans="1:28" ht="26.25" customHeight="1" x14ac:dyDescent="0.2">
      <c r="A21" s="471">
        <f t="shared" si="0"/>
        <v>2</v>
      </c>
      <c r="B21" s="471">
        <f t="shared" si="1"/>
        <v>1</v>
      </c>
      <c r="C21" s="511" t="s">
        <v>243</v>
      </c>
      <c r="D21" s="511" t="s">
        <v>236</v>
      </c>
      <c r="E21" s="533"/>
      <c r="F21" s="513"/>
      <c r="G21" s="530" t="s">
        <v>206</v>
      </c>
      <c r="H21" s="521"/>
      <c r="I21" s="514"/>
      <c r="J21" s="532"/>
      <c r="K21" s="523"/>
      <c r="L21" s="517"/>
      <c r="M21" s="518">
        <f t="shared" si="2"/>
        <v>2</v>
      </c>
      <c r="N21" s="518">
        <f t="shared" si="2"/>
        <v>1</v>
      </c>
      <c r="O21" s="519" t="str">
        <f t="shared" si="4"/>
        <v>Wait</v>
      </c>
      <c r="P21" s="519" t="str">
        <f t="shared" si="5"/>
        <v>Olivia</v>
      </c>
      <c r="Q21" s="513"/>
      <c r="R21" s="530" t="s">
        <v>205</v>
      </c>
      <c r="S21" s="520"/>
      <c r="T21" s="521" t="s">
        <v>78</v>
      </c>
      <c r="U21" s="521"/>
      <c r="V21" s="514"/>
      <c r="W21" s="513"/>
      <c r="X21" s="514"/>
      <c r="Y21" s="521"/>
      <c r="Z21" s="242"/>
    </row>
    <row r="22" spans="1:28" ht="26.25" customHeight="1" x14ac:dyDescent="0.2">
      <c r="A22" s="471">
        <f t="shared" si="0"/>
        <v>0</v>
      </c>
      <c r="B22" s="471">
        <f t="shared" si="1"/>
        <v>0</v>
      </c>
      <c r="C22" s="507"/>
      <c r="D22" s="507"/>
      <c r="E22" s="473"/>
      <c r="F22" s="473"/>
      <c r="G22" s="474"/>
      <c r="H22" s="473"/>
      <c r="I22" s="474"/>
      <c r="J22" s="475"/>
      <c r="K22" s="484"/>
      <c r="L22" s="495"/>
      <c r="M22" s="471">
        <f t="shared" si="2"/>
        <v>0</v>
      </c>
      <c r="N22" s="471">
        <f t="shared" si="2"/>
        <v>0</v>
      </c>
      <c r="O22" s="510" t="str">
        <f t="shared" si="4"/>
        <v/>
      </c>
      <c r="P22" s="510" t="str">
        <f t="shared" si="5"/>
        <v/>
      </c>
      <c r="Q22" s="473"/>
      <c r="R22" s="474"/>
      <c r="S22" s="478"/>
      <c r="T22" s="473"/>
      <c r="U22" s="473"/>
      <c r="V22" s="474"/>
      <c r="W22" s="473"/>
      <c r="X22" s="474"/>
      <c r="Y22" s="473"/>
      <c r="Z22" s="242"/>
    </row>
    <row r="23" spans="1:28" ht="26.25" customHeight="1" x14ac:dyDescent="0.2">
      <c r="A23" s="471">
        <f t="shared" si="0"/>
        <v>0</v>
      </c>
      <c r="B23" s="471">
        <f t="shared" si="1"/>
        <v>0</v>
      </c>
      <c r="C23" s="278"/>
      <c r="D23" s="278"/>
      <c r="E23" s="482"/>
      <c r="F23" s="482"/>
      <c r="G23" s="362"/>
      <c r="H23" s="482"/>
      <c r="I23" s="419"/>
      <c r="J23" s="483"/>
      <c r="K23" s="484"/>
      <c r="L23" s="369"/>
      <c r="M23" s="471">
        <f t="shared" si="2"/>
        <v>0</v>
      </c>
      <c r="N23" s="471">
        <f t="shared" si="2"/>
        <v>0</v>
      </c>
      <c r="O23" s="284" t="str">
        <f t="shared" si="4"/>
        <v/>
      </c>
      <c r="P23" s="284" t="str">
        <f t="shared" si="5"/>
        <v/>
      </c>
      <c r="Q23" s="482"/>
      <c r="R23" s="419"/>
      <c r="S23" s="485"/>
      <c r="T23" s="482"/>
      <c r="U23" s="482"/>
      <c r="V23" s="362"/>
      <c r="W23" s="482"/>
      <c r="X23" s="362"/>
      <c r="Y23" s="482"/>
      <c r="Z23" s="242"/>
    </row>
    <row r="24" spans="1:28" ht="17.25" customHeight="1" thickBot="1" x14ac:dyDescent="0.25">
      <c r="A24" s="61"/>
      <c r="B24" s="50"/>
      <c r="C24" s="13"/>
      <c r="D24" s="14"/>
      <c r="E24" s="323">
        <f>COUNTA(E4:E23)/4</f>
        <v>2</v>
      </c>
      <c r="F24" s="235">
        <f t="shared" ref="F24:L24" si="6">COUNTA(F4:F23)</f>
        <v>3</v>
      </c>
      <c r="G24" s="235">
        <f t="shared" si="6"/>
        <v>1</v>
      </c>
      <c r="H24" s="235">
        <f t="shared" si="6"/>
        <v>3</v>
      </c>
      <c r="I24" s="235">
        <f t="shared" si="6"/>
        <v>2</v>
      </c>
      <c r="J24" s="235">
        <f t="shared" si="6"/>
        <v>3</v>
      </c>
      <c r="K24" s="235">
        <f t="shared" si="6"/>
        <v>3</v>
      </c>
      <c r="L24" s="235">
        <f t="shared" si="6"/>
        <v>0</v>
      </c>
      <c r="M24" s="73"/>
      <c r="N24" s="50"/>
      <c r="O24" s="61"/>
      <c r="P24" s="61"/>
      <c r="Q24" s="235">
        <f t="shared" ref="Q24" si="7">COUNTA(Q4:Q23)</f>
        <v>3</v>
      </c>
      <c r="R24" s="235">
        <f>COUNTA(R4:R23)</f>
        <v>4</v>
      </c>
      <c r="S24" s="235">
        <f t="shared" ref="S24" si="8">COUNTA(S4:S23)</f>
        <v>3</v>
      </c>
      <c r="T24" s="323">
        <f>COUNTA(T4:T23)/4</f>
        <v>3</v>
      </c>
      <c r="U24" s="235">
        <f t="shared" ref="U24" si="9">COUNTA(U4:U23)</f>
        <v>3</v>
      </c>
      <c r="V24" s="235">
        <f>COUNTA(V4:V23)</f>
        <v>1</v>
      </c>
      <c r="W24" s="235">
        <f t="shared" ref="W24" si="10">COUNTA(W4:W23)</f>
        <v>3</v>
      </c>
      <c r="X24" s="235">
        <f>COUNTA(X4:X23)</f>
        <v>0</v>
      </c>
      <c r="Y24" s="323">
        <f>COUNTA(Y4:Y23)/4</f>
        <v>2</v>
      </c>
    </row>
    <row r="25" spans="1:28" ht="17.25" customHeight="1" x14ac:dyDescent="0.2">
      <c r="B25" s="12"/>
      <c r="C25" s="426" t="s">
        <v>62</v>
      </c>
      <c r="D25" s="18"/>
      <c r="E25" s="19"/>
      <c r="F25" s="20"/>
      <c r="G25" s="20"/>
      <c r="H25" s="74"/>
      <c r="I25" s="74"/>
      <c r="J25" s="75"/>
      <c r="K25" s="52"/>
      <c r="M25" s="50"/>
      <c r="N25" s="12"/>
      <c r="O25" s="426" t="s">
        <v>64</v>
      </c>
      <c r="P25" s="18"/>
      <c r="Q25" s="18"/>
      <c r="R25" s="120"/>
      <c r="S25" s="121"/>
      <c r="T25" s="426" t="s">
        <v>65</v>
      </c>
      <c r="U25" s="18"/>
      <c r="V25" s="18"/>
      <c r="W25" s="18"/>
      <c r="X25" s="18"/>
      <c r="Y25" s="165"/>
    </row>
    <row r="26" spans="1:28" ht="22.5" customHeight="1" thickBot="1" x14ac:dyDescent="0.25">
      <c r="B26" s="12" t="s">
        <v>207</v>
      </c>
      <c r="C26" s="21" t="s">
        <v>66</v>
      </c>
      <c r="D26" s="22"/>
      <c r="E26" s="22" t="s">
        <v>67</v>
      </c>
      <c r="F26" s="22"/>
      <c r="G26" s="22" t="s">
        <v>68</v>
      </c>
      <c r="H26" s="22"/>
      <c r="I26" s="77"/>
      <c r="J26" s="78"/>
      <c r="M26" s="12"/>
      <c r="N26" s="12"/>
      <c r="O26" s="21" t="s">
        <v>66</v>
      </c>
      <c r="P26" s="22" t="s">
        <v>67</v>
      </c>
      <c r="Q26" s="22"/>
      <c r="R26" s="22" t="s">
        <v>68</v>
      </c>
      <c r="S26" s="22"/>
      <c r="T26" s="21" t="s">
        <v>66</v>
      </c>
      <c r="U26" s="123"/>
      <c r="V26" s="22" t="s">
        <v>67</v>
      </c>
      <c r="W26" s="166"/>
      <c r="X26" s="22" t="s">
        <v>68</v>
      </c>
      <c r="Y26" s="167"/>
    </row>
    <row r="27" spans="1:28" ht="22.5" customHeight="1" x14ac:dyDescent="0.25">
      <c r="A27" s="12"/>
      <c r="B27" s="12" t="s">
        <v>208</v>
      </c>
      <c r="C27" s="21" t="s">
        <v>71</v>
      </c>
      <c r="D27" s="22"/>
      <c r="E27" s="22" t="s">
        <v>72</v>
      </c>
      <c r="F27" s="22"/>
      <c r="G27" s="22" t="s">
        <v>73</v>
      </c>
      <c r="H27" s="22"/>
      <c r="I27" s="80"/>
      <c r="J27" s="81"/>
      <c r="K27" s="76" t="s">
        <v>63</v>
      </c>
      <c r="M27" s="12"/>
      <c r="O27" s="21" t="s">
        <v>71</v>
      </c>
      <c r="P27" s="22" t="s">
        <v>72</v>
      </c>
      <c r="Q27" s="22"/>
      <c r="R27" s="22" t="s">
        <v>73</v>
      </c>
      <c r="S27" s="22"/>
      <c r="T27" s="21" t="s">
        <v>71</v>
      </c>
      <c r="U27" s="123"/>
      <c r="V27" s="22" t="s">
        <v>72</v>
      </c>
      <c r="W27" s="168"/>
      <c r="X27" s="22" t="s">
        <v>73</v>
      </c>
      <c r="Y27" s="167"/>
    </row>
    <row r="28" spans="1:28" ht="22.5" customHeight="1" x14ac:dyDescent="0.2">
      <c r="B28" s="12" t="s">
        <v>209</v>
      </c>
      <c r="C28" s="26" t="s">
        <v>76</v>
      </c>
      <c r="D28" s="27"/>
      <c r="E28" s="27" t="s">
        <v>77</v>
      </c>
      <c r="F28" s="27"/>
      <c r="G28" s="27" t="s">
        <v>78</v>
      </c>
      <c r="H28" s="27"/>
      <c r="I28" s="84"/>
      <c r="J28" s="85"/>
      <c r="K28" s="79"/>
      <c r="M28" s="34"/>
      <c r="N28" s="37"/>
      <c r="O28" s="26" t="s">
        <v>76</v>
      </c>
      <c r="P28" s="27" t="s">
        <v>77</v>
      </c>
      <c r="Q28" s="27"/>
      <c r="R28" s="27" t="s">
        <v>78</v>
      </c>
      <c r="S28" s="27"/>
      <c r="T28" s="26" t="s">
        <v>76</v>
      </c>
      <c r="U28" s="126"/>
      <c r="V28" s="27" t="s">
        <v>77</v>
      </c>
      <c r="W28" s="126"/>
      <c r="X28" s="27" t="s">
        <v>78</v>
      </c>
      <c r="Y28" s="169"/>
    </row>
    <row r="29" spans="1:28" ht="22.5" customHeight="1" thickBot="1" x14ac:dyDescent="0.25">
      <c r="B29" s="12" t="s">
        <v>210</v>
      </c>
      <c r="C29" s="29" t="s">
        <v>81</v>
      </c>
      <c r="D29" s="30"/>
      <c r="E29" s="30" t="s">
        <v>82</v>
      </c>
      <c r="F29" s="30"/>
      <c r="G29" s="30" t="s">
        <v>83</v>
      </c>
      <c r="H29" s="30"/>
      <c r="I29" s="87"/>
      <c r="J29" s="66"/>
      <c r="K29" s="83"/>
      <c r="L29" s="88"/>
      <c r="M29" s="34"/>
      <c r="N29" s="37"/>
      <c r="O29" s="29" t="s">
        <v>81</v>
      </c>
      <c r="P29" s="30" t="s">
        <v>82</v>
      </c>
      <c r="Q29" s="30"/>
      <c r="R29" s="30" t="s">
        <v>83</v>
      </c>
      <c r="S29" s="30"/>
      <c r="T29" s="29" t="s">
        <v>81</v>
      </c>
      <c r="U29" s="127"/>
      <c r="V29" s="30" t="s">
        <v>82</v>
      </c>
      <c r="W29" s="127"/>
      <c r="X29" s="30" t="s">
        <v>83</v>
      </c>
      <c r="Y29" s="170"/>
    </row>
    <row r="30" spans="1:28" ht="12.75" customHeight="1" thickBot="1" x14ac:dyDescent="0.25">
      <c r="A30" s="32" t="s">
        <v>86</v>
      </c>
      <c r="C30" s="33"/>
      <c r="D30" s="33"/>
      <c r="E30" s="34"/>
      <c r="F30" s="35"/>
      <c r="G30" s="36"/>
      <c r="H30" s="68"/>
      <c r="I30" s="89"/>
      <c r="J30" s="34"/>
      <c r="K30" s="83"/>
      <c r="L30" s="90"/>
      <c r="M30" s="34"/>
      <c r="N30" s="37"/>
      <c r="P30" s="24"/>
    </row>
    <row r="31" spans="1:28" ht="20.25" customHeight="1" x14ac:dyDescent="0.2">
      <c r="B31" s="425" t="s">
        <v>87</v>
      </c>
      <c r="C31" s="425"/>
      <c r="D31" s="37"/>
      <c r="E31" s="37"/>
      <c r="F31" s="38"/>
      <c r="G31" s="39"/>
      <c r="H31" s="92" t="s">
        <v>88</v>
      </c>
      <c r="I31" s="93" t="s">
        <v>89</v>
      </c>
      <c r="J31" s="94"/>
      <c r="K31" s="95"/>
      <c r="L31" s="96"/>
      <c r="M31" s="34"/>
      <c r="N31" s="37"/>
      <c r="O31" s="128" t="s">
        <v>91</v>
      </c>
      <c r="P31" s="129">
        <v>50</v>
      </c>
      <c r="Q31" s="129">
        <v>100</v>
      </c>
      <c r="R31" s="129">
        <v>150</v>
      </c>
      <c r="S31" s="129">
        <v>200</v>
      </c>
      <c r="T31" s="129">
        <v>250</v>
      </c>
      <c r="U31" s="129">
        <v>300</v>
      </c>
      <c r="V31" s="129">
        <v>350</v>
      </c>
      <c r="W31" s="129">
        <v>400</v>
      </c>
      <c r="X31" s="129">
        <v>450</v>
      </c>
      <c r="Y31" s="171">
        <v>500</v>
      </c>
    </row>
    <row r="32" spans="1:28" ht="20.25" customHeight="1" x14ac:dyDescent="0.2">
      <c r="B32" s="425" t="s">
        <v>90</v>
      </c>
      <c r="C32" s="425"/>
      <c r="D32" s="37"/>
      <c r="E32" s="37"/>
      <c r="F32" s="40"/>
      <c r="G32" s="41"/>
      <c r="H32" s="97"/>
      <c r="I32" s="98"/>
      <c r="J32" s="99"/>
      <c r="K32" s="95"/>
      <c r="L32" s="100"/>
      <c r="M32" s="34"/>
      <c r="N32" s="37"/>
      <c r="O32" s="331" t="s">
        <v>95</v>
      </c>
      <c r="P32" s="131"/>
      <c r="Q32" s="132"/>
      <c r="R32" s="133"/>
      <c r="S32" s="133"/>
      <c r="T32" s="133"/>
      <c r="U32" s="133"/>
      <c r="V32" s="133"/>
      <c r="W32" s="133"/>
      <c r="X32" s="133"/>
      <c r="Y32" s="172"/>
    </row>
    <row r="33" spans="1:25" ht="20.25" customHeight="1" thickBot="1" x14ac:dyDescent="0.3">
      <c r="B33" s="425" t="s">
        <v>92</v>
      </c>
      <c r="C33" s="425"/>
      <c r="D33" s="37"/>
      <c r="E33" s="37"/>
      <c r="F33" s="42"/>
      <c r="G33" s="43"/>
      <c r="H33" s="101" t="s">
        <v>93</v>
      </c>
      <c r="I33" s="102" t="s">
        <v>94</v>
      </c>
      <c r="J33" s="103"/>
      <c r="K33" s="95"/>
      <c r="L33" s="104"/>
      <c r="M33" s="34"/>
      <c r="N33" s="37"/>
      <c r="O33" s="332" t="s">
        <v>117</v>
      </c>
      <c r="P33" s="327"/>
      <c r="Q33" s="328"/>
      <c r="R33" s="329"/>
      <c r="S33" s="329"/>
      <c r="T33" s="329"/>
      <c r="U33" s="329"/>
      <c r="V33" s="329"/>
      <c r="W33" s="329"/>
      <c r="X33" s="329"/>
      <c r="Y33" s="330"/>
    </row>
    <row r="34" spans="1:25" ht="20.25" customHeight="1" thickBot="1" x14ac:dyDescent="0.25">
      <c r="D34" s="37"/>
      <c r="E34" s="37"/>
      <c r="F34" s="194"/>
      <c r="G34" s="195"/>
      <c r="H34" s="34"/>
      <c r="I34" s="91"/>
      <c r="J34" s="91"/>
      <c r="K34" s="91"/>
      <c r="L34" s="91"/>
      <c r="O34" s="333" t="s">
        <v>269</v>
      </c>
      <c r="P34" s="135"/>
      <c r="Q34" s="135"/>
      <c r="R34" s="135"/>
      <c r="S34" s="135"/>
      <c r="T34" s="135"/>
      <c r="U34" s="135"/>
      <c r="V34" s="135"/>
      <c r="W34" s="135"/>
      <c r="X34" s="135"/>
      <c r="Y34" s="173"/>
    </row>
    <row r="35" spans="1:25" x14ac:dyDescent="0.2">
      <c r="A35" s="37"/>
      <c r="H35" s="34"/>
      <c r="I35" s="204"/>
      <c r="J35" s="204"/>
      <c r="K35" s="204"/>
      <c r="L35" s="91"/>
      <c r="O35" s="34"/>
      <c r="P35" s="34"/>
      <c r="Q35" s="34"/>
      <c r="R35" s="34"/>
      <c r="S35" s="34"/>
      <c r="T35" s="34"/>
      <c r="U35" s="34"/>
      <c r="V35" s="34"/>
      <c r="W35" s="34"/>
      <c r="X35" s="34"/>
    </row>
    <row r="36" spans="1:25" x14ac:dyDescent="0.2">
      <c r="A36" s="197"/>
      <c r="H36" s="89"/>
      <c r="I36" s="34"/>
      <c r="J36" s="34"/>
      <c r="K36" s="34"/>
      <c r="L36" s="34"/>
    </row>
    <row r="37" spans="1:25" x14ac:dyDescent="0.2">
      <c r="A37" s="199"/>
      <c r="H37" s="200"/>
      <c r="I37" s="200"/>
      <c r="J37" s="205"/>
      <c r="K37" s="200"/>
      <c r="L37" s="200"/>
      <c r="M37" s="25"/>
      <c r="N37" s="25"/>
    </row>
    <row r="38" spans="1:25" x14ac:dyDescent="0.2">
      <c r="A38" s="199"/>
      <c r="H38" s="206"/>
      <c r="I38" s="206"/>
      <c r="J38" s="207"/>
      <c r="K38" s="206"/>
      <c r="L38" s="206"/>
      <c r="M38" s="25"/>
      <c r="N38" s="25"/>
      <c r="O38" s="25"/>
      <c r="P38" s="25"/>
      <c r="Q38" s="25"/>
      <c r="R38" s="25"/>
      <c r="S38" s="34"/>
      <c r="T38" s="34"/>
      <c r="U38" s="34"/>
      <c r="V38" s="34"/>
      <c r="W38" s="34"/>
      <c r="X38" s="34"/>
    </row>
    <row r="39" spans="1:25" x14ac:dyDescent="0.2">
      <c r="A39" s="199"/>
      <c r="H39" s="199"/>
      <c r="I39" s="199"/>
      <c r="J39" s="207"/>
      <c r="K39" s="199"/>
      <c r="L39" s="199"/>
      <c r="M39" s="34"/>
      <c r="N39" s="34"/>
      <c r="O39" s="210"/>
      <c r="P39" s="210"/>
      <c r="Q39" s="25"/>
      <c r="R39" s="25"/>
      <c r="S39" s="34"/>
      <c r="T39" s="34"/>
      <c r="U39" s="34"/>
      <c r="V39" s="34"/>
      <c r="W39" s="34"/>
      <c r="X39" s="34"/>
    </row>
    <row r="40" spans="1:25" x14ac:dyDescent="0.2">
      <c r="A40" s="199"/>
      <c r="H40" s="199"/>
      <c r="I40" s="199"/>
      <c r="J40" s="207"/>
      <c r="K40" s="199"/>
      <c r="L40" s="199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</row>
    <row r="41" spans="1:25" x14ac:dyDescent="0.2">
      <c r="A41" s="199"/>
      <c r="H41" s="199"/>
      <c r="I41" s="199"/>
      <c r="J41" s="207"/>
      <c r="K41" s="199"/>
      <c r="L41" s="199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</row>
    <row r="42" spans="1:25" x14ac:dyDescent="0.2">
      <c r="A42" s="199"/>
      <c r="H42" s="199"/>
      <c r="I42" s="199"/>
      <c r="J42" s="207"/>
      <c r="K42" s="199"/>
      <c r="L42" s="199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</row>
    <row r="43" spans="1:25" x14ac:dyDescent="0.2">
      <c r="A43" s="199"/>
      <c r="B43" s="201"/>
      <c r="C43" s="63"/>
      <c r="D43" s="63"/>
      <c r="E43" s="63"/>
      <c r="F43" s="199"/>
      <c r="G43" s="199"/>
      <c r="H43" s="199"/>
      <c r="I43" s="199"/>
      <c r="J43" s="207"/>
      <c r="K43" s="199"/>
      <c r="L43" s="199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</row>
    <row r="44" spans="1:25" x14ac:dyDescent="0.2">
      <c r="B44" s="63"/>
      <c r="C44" s="63"/>
      <c r="D44" s="63"/>
      <c r="E44" s="63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</row>
    <row r="45" spans="1:25" x14ac:dyDescent="0.2">
      <c r="B45" s="63"/>
      <c r="C45" s="63"/>
      <c r="D45" s="63"/>
      <c r="E45" s="63"/>
      <c r="J45" s="208"/>
      <c r="K45" s="202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</row>
    <row r="46" spans="1:25" x14ac:dyDescent="0.2">
      <c r="B46" s="63"/>
      <c r="C46" s="63"/>
      <c r="D46" s="63"/>
      <c r="E46" s="63"/>
      <c r="H46" s="202"/>
      <c r="J46" s="208"/>
      <c r="K46" s="202"/>
      <c r="O46" s="211"/>
      <c r="P46" s="212"/>
      <c r="Q46" s="34"/>
      <c r="R46" s="211"/>
      <c r="S46" s="34"/>
      <c r="T46" s="34"/>
      <c r="U46" s="34"/>
      <c r="V46" s="34"/>
      <c r="W46" s="34"/>
      <c r="X46" s="34"/>
    </row>
    <row r="47" spans="1:25" x14ac:dyDescent="0.2">
      <c r="B47" s="63"/>
      <c r="C47" s="63"/>
      <c r="D47" s="63"/>
      <c r="E47" s="63"/>
      <c r="J47" s="208"/>
      <c r="K47" s="202"/>
      <c r="O47" s="202"/>
      <c r="P47" s="202"/>
      <c r="R47" s="202"/>
    </row>
    <row r="48" spans="1:25" x14ac:dyDescent="0.2">
      <c r="B48" s="63"/>
      <c r="C48" s="63"/>
      <c r="D48" s="63"/>
      <c r="E48" s="63"/>
      <c r="J48" s="208"/>
      <c r="K48" s="202"/>
      <c r="O48" s="202"/>
      <c r="R48" s="202"/>
    </row>
    <row r="49" spans="2:19" x14ac:dyDescent="0.2">
      <c r="B49" s="63"/>
      <c r="C49" s="63"/>
      <c r="D49" s="63"/>
      <c r="E49" s="63"/>
      <c r="F49" s="202"/>
      <c r="J49" s="208"/>
      <c r="K49" s="202"/>
      <c r="O49" s="202"/>
      <c r="R49" s="202"/>
      <c r="S49" s="202"/>
    </row>
    <row r="50" spans="2:19" x14ac:dyDescent="0.2">
      <c r="B50" s="63"/>
      <c r="C50" s="63"/>
      <c r="D50" s="63"/>
      <c r="E50" s="63"/>
      <c r="O50" s="202"/>
    </row>
    <row r="51" spans="2:19" x14ac:dyDescent="0.2">
      <c r="B51" s="63"/>
      <c r="C51" s="63"/>
      <c r="D51" s="63"/>
      <c r="E51" s="63"/>
    </row>
    <row r="52" spans="2:19" x14ac:dyDescent="0.2">
      <c r="B52" s="63"/>
      <c r="C52" s="63"/>
      <c r="D52" s="63"/>
      <c r="E52" s="63"/>
    </row>
    <row r="53" spans="2:19" x14ac:dyDescent="0.2">
      <c r="B53" s="63"/>
      <c r="C53" s="63"/>
      <c r="D53" s="63"/>
      <c r="E53" s="63"/>
    </row>
    <row r="54" spans="2:19" x14ac:dyDescent="0.2">
      <c r="B54" s="63"/>
      <c r="C54" s="63"/>
      <c r="D54" s="63"/>
      <c r="E54" s="63"/>
      <c r="P54" s="213"/>
    </row>
    <row r="55" spans="2:19" x14ac:dyDescent="0.2">
      <c r="B55" s="63"/>
      <c r="C55" s="63"/>
      <c r="D55" s="203"/>
      <c r="E55" s="63"/>
      <c r="R55" s="202"/>
    </row>
    <row r="56" spans="2:19" x14ac:dyDescent="0.2">
      <c r="B56" s="63"/>
      <c r="C56" s="63"/>
      <c r="D56" s="63"/>
      <c r="E56" s="63"/>
      <c r="P56" s="213"/>
      <c r="R56" s="213"/>
    </row>
    <row r="57" spans="2:19" x14ac:dyDescent="0.2">
      <c r="B57" s="63"/>
      <c r="C57" s="63"/>
      <c r="D57" s="63"/>
      <c r="E57" s="63"/>
    </row>
    <row r="58" spans="2:19" x14ac:dyDescent="0.2">
      <c r="B58" s="63"/>
      <c r="C58" s="63"/>
      <c r="D58" s="63"/>
      <c r="E58" s="63"/>
      <c r="P58" s="202"/>
      <c r="R58" s="202"/>
    </row>
    <row r="59" spans="2:19" x14ac:dyDescent="0.2">
      <c r="B59" s="63"/>
      <c r="C59" s="63"/>
      <c r="D59" s="63"/>
      <c r="E59" s="63"/>
      <c r="P59" s="202"/>
    </row>
    <row r="60" spans="2:19" x14ac:dyDescent="0.2">
      <c r="B60" s="63"/>
      <c r="C60" s="63"/>
      <c r="D60" s="63"/>
      <c r="E60" s="63"/>
    </row>
    <row r="61" spans="2:19" x14ac:dyDescent="0.2">
      <c r="B61" s="63"/>
      <c r="C61" s="63"/>
      <c r="D61" s="63"/>
      <c r="E61" s="63"/>
    </row>
    <row r="62" spans="2:19" x14ac:dyDescent="0.2">
      <c r="B62" s="63"/>
      <c r="C62" s="63"/>
      <c r="D62" s="63"/>
      <c r="E62" s="63"/>
    </row>
    <row r="63" spans="2:19" x14ac:dyDescent="0.2">
      <c r="B63" s="63"/>
      <c r="C63" s="63"/>
      <c r="D63" s="63"/>
      <c r="E63" s="63"/>
    </row>
    <row r="64" spans="2:19" x14ac:dyDescent="0.2">
      <c r="B64" s="63"/>
      <c r="C64" s="63"/>
      <c r="D64" s="63"/>
      <c r="E64" s="63"/>
    </row>
    <row r="65" spans="2:5" x14ac:dyDescent="0.2">
      <c r="B65" s="63"/>
      <c r="C65" s="63"/>
      <c r="D65" s="63"/>
      <c r="E65" s="63"/>
    </row>
    <row r="66" spans="2:5" x14ac:dyDescent="0.2">
      <c r="B66" s="63"/>
      <c r="C66" s="63"/>
      <c r="D66" s="63"/>
      <c r="E66" s="63"/>
    </row>
  </sheetData>
  <mergeCells count="2">
    <mergeCell ref="K1:L1"/>
    <mergeCell ref="X1:Y1"/>
  </mergeCells>
  <conditionalFormatting sqref="A27 B24:B27 M25:M27">
    <cfRule type="cellIs" dxfId="555" priority="59" stopIfTrue="1" operator="equal">
      <formula>2</formula>
    </cfRule>
  </conditionalFormatting>
  <conditionalFormatting sqref="M24">
    <cfRule type="cellIs" dxfId="554" priority="55" stopIfTrue="1" operator="equal">
      <formula>2</formula>
    </cfRule>
  </conditionalFormatting>
  <conditionalFormatting sqref="F24">
    <cfRule type="cellIs" dxfId="553" priority="56" stopIfTrue="1" operator="greaterThan">
      <formula>3</formula>
    </cfRule>
    <cfRule type="cellIs" dxfId="552" priority="57" stopIfTrue="1" operator="lessThan">
      <formula>3</formula>
    </cfRule>
    <cfRule type="cellIs" dxfId="551" priority="58" stopIfTrue="1" operator="equal">
      <formula>3</formula>
    </cfRule>
  </conditionalFormatting>
  <conditionalFormatting sqref="B28:B29">
    <cfRule type="cellIs" dxfId="550" priority="54" stopIfTrue="1" operator="equal">
      <formula>2</formula>
    </cfRule>
  </conditionalFormatting>
  <conditionalFormatting sqref="M5:M19 A4:A19">
    <cfRule type="cellIs" dxfId="549" priority="51" operator="greaterThan">
      <formula>2</formula>
    </cfRule>
    <cfRule type="cellIs" dxfId="548" priority="52" operator="equal">
      <formula>2</formula>
    </cfRule>
  </conditionalFormatting>
  <conditionalFormatting sqref="N5:N19 B4:B19">
    <cfRule type="cellIs" dxfId="547" priority="49" operator="greaterThan">
      <formula>3</formula>
    </cfRule>
    <cfRule type="cellIs" dxfId="546" priority="50" operator="equal">
      <formula>3</formula>
    </cfRule>
    <cfRule type="cellIs" dxfId="545" priority="53" operator="equal">
      <formula>2</formula>
    </cfRule>
  </conditionalFormatting>
  <conditionalFormatting sqref="M4">
    <cfRule type="cellIs" dxfId="544" priority="46" operator="greaterThan">
      <formula>2</formula>
    </cfRule>
    <cfRule type="cellIs" dxfId="543" priority="47" operator="equal">
      <formula>2</formula>
    </cfRule>
  </conditionalFormatting>
  <conditionalFormatting sqref="N4">
    <cfRule type="cellIs" dxfId="542" priority="44" operator="greaterThan">
      <formula>3</formula>
    </cfRule>
    <cfRule type="cellIs" dxfId="541" priority="45" operator="equal">
      <formula>3</formula>
    </cfRule>
    <cfRule type="cellIs" dxfId="540" priority="48" operator="equal">
      <formula>2</formula>
    </cfRule>
  </conditionalFormatting>
  <conditionalFormatting sqref="M20 M22:M23">
    <cfRule type="cellIs" dxfId="539" priority="41" operator="greaterThan">
      <formula>2</formula>
    </cfRule>
    <cfRule type="cellIs" dxfId="538" priority="42" operator="equal">
      <formula>2</formula>
    </cfRule>
  </conditionalFormatting>
  <conditionalFormatting sqref="N20 N22:N23">
    <cfRule type="cellIs" dxfId="537" priority="39" operator="greaterThan">
      <formula>3</formula>
    </cfRule>
    <cfRule type="cellIs" dxfId="536" priority="40" operator="equal">
      <formula>3</formula>
    </cfRule>
    <cfRule type="cellIs" dxfId="535" priority="43" operator="equal">
      <formula>2</formula>
    </cfRule>
  </conditionalFormatting>
  <conditionalFormatting sqref="A20:A23">
    <cfRule type="cellIs" dxfId="534" priority="36" operator="greaterThan">
      <formula>2</formula>
    </cfRule>
    <cfRule type="cellIs" dxfId="533" priority="37" operator="equal">
      <formula>2</formula>
    </cfRule>
  </conditionalFormatting>
  <conditionalFormatting sqref="B20:B23">
    <cfRule type="cellIs" dxfId="532" priority="34" operator="greaterThan">
      <formula>3</formula>
    </cfRule>
    <cfRule type="cellIs" dxfId="531" priority="35" operator="equal">
      <formula>3</formula>
    </cfRule>
    <cfRule type="cellIs" dxfId="530" priority="38" operator="equal">
      <formula>2</formula>
    </cfRule>
  </conditionalFormatting>
  <conditionalFormatting sqref="T24">
    <cfRule type="cellIs" dxfId="529" priority="32" stopIfTrue="1" operator="lessThan">
      <formula>2</formula>
    </cfRule>
    <cfRule type="cellIs" dxfId="528" priority="33" stopIfTrue="1" operator="greaterThanOrEqual">
      <formula>2</formula>
    </cfRule>
  </conditionalFormatting>
  <conditionalFormatting sqref="J24">
    <cfRule type="cellIs" dxfId="527" priority="29" stopIfTrue="1" operator="greaterThan">
      <formula>3</formula>
    </cfRule>
    <cfRule type="cellIs" dxfId="526" priority="30" stopIfTrue="1" operator="lessThan">
      <formula>3</formula>
    </cfRule>
    <cfRule type="cellIs" dxfId="525" priority="31" stopIfTrue="1" operator="equal">
      <formula>3</formula>
    </cfRule>
  </conditionalFormatting>
  <conditionalFormatting sqref="Q24">
    <cfRule type="cellIs" dxfId="524" priority="26" stopIfTrue="1" operator="greaterThan">
      <formula>3</formula>
    </cfRule>
    <cfRule type="cellIs" dxfId="523" priority="27" stopIfTrue="1" operator="lessThan">
      <formula>3</formula>
    </cfRule>
    <cfRule type="cellIs" dxfId="522" priority="28" stopIfTrue="1" operator="equal">
      <formula>3</formula>
    </cfRule>
  </conditionalFormatting>
  <conditionalFormatting sqref="S24">
    <cfRule type="cellIs" dxfId="521" priority="23" stopIfTrue="1" operator="greaterThan">
      <formula>3</formula>
    </cfRule>
    <cfRule type="cellIs" dxfId="520" priority="24" stopIfTrue="1" operator="lessThan">
      <formula>3</formula>
    </cfRule>
    <cfRule type="cellIs" dxfId="519" priority="25" stopIfTrue="1" operator="equal">
      <formula>3</formula>
    </cfRule>
  </conditionalFormatting>
  <conditionalFormatting sqref="U24">
    <cfRule type="cellIs" dxfId="518" priority="20" stopIfTrue="1" operator="greaterThan">
      <formula>3</formula>
    </cfRule>
    <cfRule type="cellIs" dxfId="517" priority="21" stopIfTrue="1" operator="lessThan">
      <formula>3</formula>
    </cfRule>
    <cfRule type="cellIs" dxfId="516" priority="22" stopIfTrue="1" operator="equal">
      <formula>3</formula>
    </cfRule>
  </conditionalFormatting>
  <conditionalFormatting sqref="W24">
    <cfRule type="cellIs" dxfId="515" priority="17" stopIfTrue="1" operator="greaterThan">
      <formula>3</formula>
    </cfRule>
    <cfRule type="cellIs" dxfId="514" priority="18" stopIfTrue="1" operator="lessThan">
      <formula>3</formula>
    </cfRule>
    <cfRule type="cellIs" dxfId="513" priority="19" stopIfTrue="1" operator="equal">
      <formula>3</formula>
    </cfRule>
  </conditionalFormatting>
  <conditionalFormatting sqref="Y24">
    <cfRule type="cellIs" dxfId="512" priority="15" stopIfTrue="1" operator="lessThan">
      <formula>2</formula>
    </cfRule>
    <cfRule type="cellIs" dxfId="511" priority="16" stopIfTrue="1" operator="greaterThanOrEqual">
      <formula>2</formula>
    </cfRule>
  </conditionalFormatting>
  <conditionalFormatting sqref="E24">
    <cfRule type="cellIs" dxfId="510" priority="13" stopIfTrue="1" operator="lessThan">
      <formula>2</formula>
    </cfRule>
    <cfRule type="cellIs" dxfId="509" priority="14" stopIfTrue="1" operator="greaterThanOrEqual">
      <formula>2</formula>
    </cfRule>
  </conditionalFormatting>
  <conditionalFormatting sqref="H24">
    <cfRule type="cellIs" dxfId="508" priority="10" stopIfTrue="1" operator="greaterThan">
      <formula>3</formula>
    </cfRule>
    <cfRule type="cellIs" dxfId="507" priority="11" stopIfTrue="1" operator="lessThan">
      <formula>3</formula>
    </cfRule>
    <cfRule type="cellIs" dxfId="506" priority="12" stopIfTrue="1" operator="equal">
      <formula>3</formula>
    </cfRule>
  </conditionalFormatting>
  <conditionalFormatting sqref="K24">
    <cfRule type="cellIs" dxfId="505" priority="7" stopIfTrue="1" operator="greaterThan">
      <formula>3</formula>
    </cfRule>
    <cfRule type="cellIs" dxfId="504" priority="8" stopIfTrue="1" operator="lessThan">
      <formula>3</formula>
    </cfRule>
    <cfRule type="cellIs" dxfId="503" priority="9" stopIfTrue="1" operator="equal">
      <formula>3</formula>
    </cfRule>
  </conditionalFormatting>
  <conditionalFormatting sqref="O16">
    <cfRule type="expression" priority="6">
      <formula>IF(C16&lt;&gt;"",C16,"")</formula>
    </cfRule>
  </conditionalFormatting>
  <conditionalFormatting sqref="M21">
    <cfRule type="cellIs" dxfId="502" priority="3" operator="greaterThan">
      <formula>2</formula>
    </cfRule>
    <cfRule type="cellIs" dxfId="501" priority="4" operator="equal">
      <formula>2</formula>
    </cfRule>
  </conditionalFormatting>
  <conditionalFormatting sqref="N21">
    <cfRule type="cellIs" dxfId="500" priority="1" operator="greaterThan">
      <formula>3</formula>
    </cfRule>
    <cfRule type="cellIs" dxfId="499" priority="2" operator="equal">
      <formula>3</formula>
    </cfRule>
    <cfRule type="cellIs" dxfId="498" priority="5" operator="equal">
      <formula>2</formula>
    </cfRule>
  </conditionalFormatting>
  <printOptions gridLines="1"/>
  <pageMargins left="0.25" right="0.25" top="0.75" bottom="0.75" header="0.3" footer="0.3"/>
  <pageSetup scale="86" fitToWidth="0" orientation="portrait" r:id="rId1"/>
  <headerFooter>
    <oddHeader xml:space="preserve">&amp;L&amp;"Arial,Bold"Rex Putnam HS Swim Team
&amp;C
</oddHeader>
  </headerFooter>
  <colBreaks count="1" manualBreakCount="1">
    <brk id="12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true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19</vt:i4>
      </vt:variant>
    </vt:vector>
  </HeadingPairs>
  <TitlesOfParts>
    <vt:vector size="40" baseType="lpstr">
      <vt:lpstr>Girls DISTRICTS s11</vt:lpstr>
      <vt:lpstr>Boys DISTRICTS s11</vt:lpstr>
      <vt:lpstr>Girls Sandy s11</vt:lpstr>
      <vt:lpstr>Boys Sandy s11</vt:lpstr>
      <vt:lpstr>Girls La Salle 1-26 s11</vt:lpstr>
      <vt:lpstr>Boys La Salle 1-26 s11</vt:lpstr>
      <vt:lpstr>Girls St Helens s11 1-20</vt:lpstr>
      <vt:lpstr>Boys St Helens s11</vt:lpstr>
      <vt:lpstr>Girls Parkrose s11  1-13</vt:lpstr>
      <vt:lpstr>Boys Parkrose s11</vt:lpstr>
      <vt:lpstr>Girls Request s11</vt:lpstr>
      <vt:lpstr>Boys Request s11</vt:lpstr>
      <vt:lpstr>Girls Wilsonville s11</vt:lpstr>
      <vt:lpstr>Boys Wilsonville s11</vt:lpstr>
      <vt:lpstr>Order of Events</vt:lpstr>
      <vt:lpstr>Girls La Salle s11</vt:lpstr>
      <vt:lpstr>Boys La Salle s11</vt:lpstr>
      <vt:lpstr>Girls Silverton s11 NEW ORDER</vt:lpstr>
      <vt:lpstr>Boys Silverton s11 NEW ORDER</vt:lpstr>
      <vt:lpstr>Girls Silverton s11</vt:lpstr>
      <vt:lpstr>Putnam Swimming Roster 2017</vt:lpstr>
      <vt:lpstr>'Boys DISTRICTS s11'!Print_Area</vt:lpstr>
      <vt:lpstr>'Boys La Salle 1-26 s11'!Print_Area</vt:lpstr>
      <vt:lpstr>'Boys La Salle s11'!Print_Area</vt:lpstr>
      <vt:lpstr>'Boys Parkrose s11'!Print_Area</vt:lpstr>
      <vt:lpstr>'Boys Request s11'!Print_Area</vt:lpstr>
      <vt:lpstr>'Boys Sandy s11'!Print_Area</vt:lpstr>
      <vt:lpstr>'Boys St Helens s11'!Print_Area</vt:lpstr>
      <vt:lpstr>'Boys Wilsonville s11'!Print_Area</vt:lpstr>
      <vt:lpstr>'Girls DISTRICTS s11'!Print_Area</vt:lpstr>
      <vt:lpstr>'Girls La Salle 1-26 s11'!Print_Area</vt:lpstr>
      <vt:lpstr>'Girls La Salle s11'!Print_Area</vt:lpstr>
      <vt:lpstr>'Girls Parkrose s11  1-13'!Print_Area</vt:lpstr>
      <vt:lpstr>'Girls Request s11'!Print_Area</vt:lpstr>
      <vt:lpstr>'Girls Sandy s11'!Print_Area</vt:lpstr>
      <vt:lpstr>'Girls Silverton s11'!Print_Area</vt:lpstr>
      <vt:lpstr>'Girls Silverton s11 NEW ORDER'!Print_Area</vt:lpstr>
      <vt:lpstr>'Girls St Helens s11 1-20'!Print_Area</vt:lpstr>
      <vt:lpstr>'Girls Wilsonville s11'!Print_Area</vt:lpstr>
      <vt:lpstr>'Order of Events'!Print_Area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Hay</dc:creator>
  <cp:keywords/>
  <dc:description/>
  <cp:lastModifiedBy>David Hay</cp:lastModifiedBy>
  <cp:revision/>
  <cp:lastPrinted>2018-02-03T04:40:34Z</cp:lastPrinted>
  <dcterms:created xsi:type="dcterms:W3CDTF">2015-11-30T10:21:13Z</dcterms:created>
  <dcterms:modified xsi:type="dcterms:W3CDTF">2018-02-03T07:04:47Z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1033-5.0.1</vt:lpwstr>
  </property>
</Properties>
</file>